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35"/>
  </bookViews>
  <sheets>
    <sheet name="役員住宅家賃計算書" sheetId="1" r:id="rId1"/>
    <sheet name="★現物給与の価格表" sheetId="2" r:id="rId2"/>
  </sheets>
  <definedNames>
    <definedName name="_xlnm.Print_Area" localSheetId="0">役員住宅家賃計算書!$A$1:$K$70</definedName>
  </definedNames>
  <calcPr calcId="144525"/>
</workbook>
</file>

<file path=xl/sharedStrings.xml><?xml version="1.0" encoding="utf-8"?>
<sst xmlns="http://schemas.openxmlformats.org/spreadsheetml/2006/main" count="119">
  <si>
    <t>役員社宅家賃適正額 計算書</t>
  </si>
  <si>
    <t>　　【入力ガイド】</t>
  </si>
  <si>
    <t>次の≪計算式≫で求められた金額以上の社宅家賃（自己負担分）を役員から徴収していれば給与課税されません。逆に、下回る金額の社</t>
  </si>
  <si>
    <t>宅家賃（自己負担分）または無償貸与の場合には「差額」が給与所得として課税されることになります。</t>
  </si>
  <si>
    <t>１． クリーム色部分のみ入力（※それ以外の部分は入力不可）</t>
  </si>
  <si>
    <t>２． 「現物給与」の価格については【別シート】を参照（都道府県別の畳1畳の金額）</t>
  </si>
  <si>
    <t>【小規模住宅の場合＝床面積132㎡（木造以外99㎡）以下の住宅】</t>
  </si>
  <si>
    <t>３． 「現物給与」の計算における専有面積（畳）は居住スペースのみで計算（廊下・フロ・トイレ・キッチン等の非居住部分は含まない）</t>
  </si>
  <si>
    <t xml:space="preserve">［計算式］ 家屋の固定資産税課税標準額の0.2% + 床総面積（坪） × 12円 + 敷地の固定資産税課税標準額の0.22% </t>
  </si>
  <si>
    <t>【単位：円】</t>
  </si>
  <si>
    <t>※１ 月額報酬1,175,000円以上の方は社会保険料が上限に達しているため社宅家賃を①OR②にした方が手残りが多くなります。</t>
  </si>
  <si>
    <t xml:space="preserve"> ≪計算式≫</t>
  </si>
  <si>
    <t>※２ 月額報酬1,175,000円以下の方は節税額と社会保険料削減額を比べて自己負担額を決定した方が手残りが多くなります。</t>
  </si>
  <si>
    <t>【家屋】固定資産税の課税標準額</t>
  </si>
  <si>
    <t>Ａ</t>
  </si>
  <si>
    <t>×</t>
  </si>
  <si>
    <t>＝</t>
  </si>
  <si>
    <t>【家屋】床総面積（坪）</t>
  </si>
  <si>
    <t>Ｂ</t>
  </si>
  <si>
    <t>【敷地】固定資産税の課税標準額</t>
  </si>
  <si>
    <t>Ｃ</t>
  </si>
  <si>
    <t>月額家賃 / 合計</t>
  </si>
  <si>
    <t>（Ａ＋Ｂ＋Ｃ）</t>
  </si>
  <si>
    <t>・・・ ①</t>
  </si>
  <si>
    <t>※ 賃貸の場合は上記金額を建物又は土地の専有面積に応じて按分します。</t>
  </si>
  <si>
    <t>【一般の場合（小規模住宅に該当しない場合）】</t>
  </si>
  <si>
    <t>（1） 会社所有社宅　・・・ ［計算式］ 〔家屋の固定資産税課税標準額の12%（木造以外は10%） + 敷地の固定資産税価額の6% 〕の1/12</t>
  </si>
  <si>
    <r>
      <rPr>
        <sz val="10"/>
        <rFont val="ＭＳ Ｐ明朝"/>
        <charset val="128"/>
      </rPr>
      <t xml:space="preserve">（2） 借上社宅 ・・・ </t>
    </r>
    <r>
      <rPr>
        <u/>
        <sz val="10"/>
        <rFont val="ＭＳ Ｐ明朝"/>
        <charset val="128"/>
      </rPr>
      <t>借上家賃の50%</t>
    </r>
    <r>
      <rPr>
        <sz val="10"/>
        <rFont val="ＭＳ Ｐ明朝"/>
        <charset val="128"/>
      </rPr>
      <t>と（1）のいずれか多い金額を月額家賃とする。</t>
    </r>
  </si>
  <si>
    <t>D</t>
  </si>
  <si>
    <t>E</t>
  </si>
  <si>
    <t>合 計</t>
  </si>
  <si>
    <t>（D＋E）</t>
  </si>
  <si>
    <t>月 額</t>
  </si>
  <si>
    <t>（合計×1/12）</t>
  </si>
  <si>
    <t>・・・ ②</t>
  </si>
  <si>
    <t>【豪華社宅の場合（床面積２４０㎡超又はプール・庭園等豪華な設備があるもの）】</t>
  </si>
  <si>
    <t>近隣の事例に基づき通常の賃貸料の金額（第三者に賃貸する場合の家賃相当額）を月額家賃とする。</t>
  </si>
  <si>
    <t>【参考】 社会保険料における「現物給与」の計算</t>
  </si>
  <si>
    <t>「社会保険料」については計算方法が異なります。社会保険では報酬や賞与の全部または一部が通貨以外のもので支払われる場合（現物</t>
  </si>
  <si>
    <t>給与）は厚生労働大臣が定めた価額に基づき通貨に換算し、金銭と合算して標準報酬月額が決められます。</t>
  </si>
  <si>
    <t>［厚生労働大臣が定める価額］ ＝ 「全国現物給与価額一覧表（厚生労働大臣が定める現物給与の価額）」</t>
  </si>
  <si>
    <t>【畳1畳の金額】住宅の利益額</t>
  </si>
  <si>
    <t>【専有面積（畳）】居住部分</t>
  </si>
  <si>
    <t>F</t>
  </si>
  <si>
    <t>① or ②</t>
  </si>
  <si>
    <t>【現物給与】保険料算定基礎</t>
  </si>
  <si>
    <t>－</t>
  </si>
  <si>
    <t>※ 社宅家賃（自己負担分）を社会保険料のかからない範囲にするには　</t>
  </si>
  <si>
    <t>円上げる必要があります。</t>
  </si>
  <si>
    <t>（ただし、報酬月額1,175,000円以上の場合は社会保険料が上限に達しているため①OR②にした方が手残りが多くなります）</t>
  </si>
  <si>
    <t>お電話でのお問い合わせ</t>
  </si>
  <si>
    <t>メールでのお問い合わせ</t>
  </si>
  <si>
    <t>050-3707-3507</t>
  </si>
  <si>
    <t>info@fp-1.info</t>
  </si>
  <si>
    <t>受付9:00～17:00（日/祝休）※自動音声24時間受付</t>
  </si>
  <si>
    <t>365日24時間受付OK！</t>
  </si>
  <si>
    <t>【日本小規模事業主経営サポートセンター】〒360-0816　埼玉県熊谷市石原641番地3</t>
  </si>
  <si>
    <t>現物給与の価格（平成29年4月以降）</t>
  </si>
  <si>
    <t>（単位：円）</t>
  </si>
  <si>
    <t>都道府県名</t>
  </si>
  <si>
    <t>食事で支払われる報酬等</t>
  </si>
  <si>
    <t>住宅で支払われる報酬等</t>
  </si>
  <si>
    <t>その他の報酬等</t>
  </si>
  <si>
    <t>１人１か月当たりの食事の額</t>
  </si>
  <si>
    <t>１人１日当たりの　食事の額</t>
  </si>
  <si>
    <t>１人１日当たりの　朝食のみの額</t>
  </si>
  <si>
    <t>１人１日当たりの　昼食のみの額</t>
  </si>
  <si>
    <t>１人１日当たりの　夕食のみの額</t>
  </si>
  <si>
    <t>１人１か月当たりの　　住宅の利益の額　　　　（畳１畳につき）</t>
  </si>
  <si>
    <t>北海道</t>
  </si>
  <si>
    <t>　　　　　　　　　　　　　　　　　　　　　　　　　　　　　　　　　　　　　　　　　　　　　　　　　　　　　　　</t>
  </si>
  <si>
    <t>青　森</t>
  </si>
  <si>
    <t>岩　手</t>
  </si>
  <si>
    <t>宮　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</si>
  <si>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</si>
  <si>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</si>
  <si>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</si>
  <si>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</si>
  <si>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</si>
  <si>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</si>
  <si>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</si>
  <si>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</si>
  <si>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</si>
  <si>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</si>
  <si>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</si>
  <si>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</si>
  <si>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</si>
  <si>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</si>
  <si>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</si>
  <si>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</si>
  <si>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</si>
  <si>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</si>
  <si>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時　　価</t>
  </si>
  <si>
    <t>愛知</t>
  </si>
  <si>
    <t>【自社製品通勤定期券など】</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</si>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</sst>
</file>

<file path=xl/styles.xml><?xml version="1.0" encoding="utf-8"?>
<styleSheet xmlns="http://schemas.openxmlformats.org/spreadsheetml/2006/main">
  <numFmts count="7">
    <numFmt numFmtId="176" formatCode="_ * #,##0_ ;_ * \-#,##0_ ;_ * &quot;-&quot;??_ ;_ @_ "/>
    <numFmt numFmtId="177" formatCode="_-&quot;\&quot;* #,##0.00_-\ ;\-&quot;\&quot;* #,##0.00_-\ ;_-&quot;\&quot;* &quot;-&quot;??_-\ ;_-@_-"/>
    <numFmt numFmtId="178" formatCode="_-&quot;\&quot;* #,##0_-\ ;\-&quot;\&quot;* #,##0_-\ ;_-&quot;\&quot;* &quot;-&quot;??_-\ ;_-@_-"/>
    <numFmt numFmtId="179" formatCode="#,##0_ "/>
    <numFmt numFmtId="180" formatCode="0&quot;円&quot;"/>
    <numFmt numFmtId="181" formatCode="#,##0.00_ ;[Red]\-#,##0.00\ "/>
    <numFmt numFmtId="182" formatCode="[$-F800]dddd\,\ mmmm\ dd\,\ yyyy"/>
  </numFmts>
  <fonts count="40">
    <font>
      <sz val="11"/>
      <name val="ＭＳ Ｐゴシック"/>
      <charset val="128"/>
    </font>
    <font>
      <sz val="16"/>
      <color theme="0"/>
      <name val="ＭＳ Ｐゴシック"/>
      <charset val="128"/>
    </font>
    <font>
      <sz val="9"/>
      <color theme="1"/>
      <name val="ＭＳ Ｐゴシック"/>
      <charset val="128"/>
      <scheme val="minor"/>
    </font>
    <font>
      <sz val="11"/>
      <name val="ＭＳ Ｐゴシック"/>
      <charset val="128"/>
      <scheme val="minor"/>
    </font>
    <font>
      <sz val="8"/>
      <name val="ＭＳ Ｐゴシック"/>
      <charset val="128"/>
    </font>
    <font>
      <sz val="11"/>
      <name val="ＭＳ Ｐ明朝"/>
      <charset val="128"/>
    </font>
    <font>
      <sz val="10"/>
      <name val="ＭＳ Ｐ明朝"/>
      <charset val="128"/>
    </font>
    <font>
      <sz val="18"/>
      <name val="HGP明朝B"/>
      <charset val="128"/>
    </font>
    <font>
      <sz val="10"/>
      <name val="HGP明朝B"/>
      <charset val="128"/>
    </font>
    <font>
      <sz val="9"/>
      <name val="ＭＳ Ｐ明朝"/>
      <charset val="128"/>
    </font>
    <font>
      <sz val="11"/>
      <name val="HGP明朝B"/>
      <charset val="128"/>
    </font>
    <font>
      <sz val="7.5"/>
      <name val="ＭＳ Ｐ明朝"/>
      <charset val="128"/>
    </font>
    <font>
      <b/>
      <sz val="9"/>
      <color rgb="FFFF0000"/>
      <name val="ＭＳ Ｐ明朝"/>
      <charset val="128"/>
    </font>
    <font>
      <sz val="9"/>
      <color rgb="FFFF0000"/>
      <name val="ＭＳ Ｐ明朝"/>
      <charset val="128"/>
    </font>
    <font>
      <sz val="6"/>
      <name val="ＭＳ Ｐ明朝"/>
      <charset val="128"/>
    </font>
    <font>
      <b/>
      <sz val="16"/>
      <color rgb="FFFF0000"/>
      <name val="HGP明朝B"/>
      <charset val="128"/>
    </font>
    <font>
      <sz val="8"/>
      <color rgb="FFFF0000"/>
      <name val="ＭＳ Ｐ明朝"/>
      <charset val="128"/>
    </font>
    <font>
      <sz val="8"/>
      <name val="ＭＳ Ｐ明朝"/>
      <charset val="128"/>
    </font>
    <font>
      <sz val="10"/>
      <name val="ＭＳ Ｐゴシック"/>
      <charset val="128"/>
    </font>
    <font>
      <sz val="11"/>
      <color rgb="FFFF0000"/>
      <name val="ＭＳ Ｐゴシック"/>
      <charset val="0"/>
      <scheme val="minor"/>
    </font>
    <font>
      <u/>
      <sz val="11"/>
      <color indexed="12"/>
      <name val="ＭＳ Ｐゴシック"/>
      <charset val="128"/>
    </font>
    <font>
      <sz val="11"/>
      <color theme="1"/>
      <name val="ＭＳ Ｐゴシック"/>
      <charset val="134"/>
      <scheme val="minor"/>
    </font>
    <font>
      <b/>
      <sz val="11"/>
      <color theme="3"/>
      <name val="ＭＳ Ｐゴシック"/>
      <charset val="134"/>
      <scheme val="minor"/>
    </font>
    <font>
      <b/>
      <sz val="11"/>
      <color rgb="FFFA7D00"/>
      <name val="ＭＳ Ｐゴシック"/>
      <charset val="0"/>
      <scheme val="minor"/>
    </font>
    <font>
      <sz val="11"/>
      <color rgb="FF006100"/>
      <name val="ＭＳ Ｐゴシック"/>
      <charset val="0"/>
      <scheme val="minor"/>
    </font>
    <font>
      <b/>
      <sz val="11"/>
      <color rgb="FF3F3F3F"/>
      <name val="ＭＳ Ｐゴシック"/>
      <charset val="0"/>
      <scheme val="minor"/>
    </font>
    <font>
      <sz val="11"/>
      <color rgb="FFFA7D00"/>
      <name val="ＭＳ Ｐゴシック"/>
      <charset val="0"/>
      <scheme val="minor"/>
    </font>
    <font>
      <b/>
      <sz val="15"/>
      <color theme="3"/>
      <name val="ＭＳ Ｐゴシック"/>
      <charset val="134"/>
      <scheme val="minor"/>
    </font>
    <font>
      <b/>
      <sz val="18"/>
      <color theme="3"/>
      <name val="ＭＳ Ｐゴシック"/>
      <charset val="134"/>
      <scheme val="minor"/>
    </font>
    <font>
      <sz val="11"/>
      <color rgb="FF3F3F76"/>
      <name val="ＭＳ Ｐゴシック"/>
      <charset val="0"/>
      <scheme val="minor"/>
    </font>
    <font>
      <b/>
      <sz val="13"/>
      <color theme="3"/>
      <name val="ＭＳ Ｐゴシック"/>
      <charset val="134"/>
      <scheme val="minor"/>
    </font>
    <font>
      <b/>
      <sz val="11"/>
      <color theme="1"/>
      <name val="ＭＳ Ｐゴシック"/>
      <charset val="0"/>
      <scheme val="minor"/>
    </font>
    <font>
      <u/>
      <sz val="11"/>
      <color rgb="FF800080"/>
      <name val="ＭＳ Ｐゴシック"/>
      <charset val="0"/>
      <scheme val="minor"/>
    </font>
    <font>
      <sz val="11"/>
      <color theme="0"/>
      <name val="ＭＳ Ｐゴシック"/>
      <charset val="0"/>
      <scheme val="minor"/>
    </font>
    <font>
      <sz val="11"/>
      <color theme="1"/>
      <name val="ＭＳ Ｐゴシック"/>
      <charset val="0"/>
      <scheme val="minor"/>
    </font>
    <font>
      <sz val="11"/>
      <color rgb="FF9C6500"/>
      <name val="ＭＳ Ｐゴシック"/>
      <charset val="0"/>
      <scheme val="minor"/>
    </font>
    <font>
      <b/>
      <sz val="11"/>
      <color rgb="FFFFFFFF"/>
      <name val="ＭＳ Ｐゴシック"/>
      <charset val="0"/>
      <scheme val="minor"/>
    </font>
    <font>
      <i/>
      <sz val="11"/>
      <color rgb="FF7F7F7F"/>
      <name val="ＭＳ Ｐゴシック"/>
      <charset val="0"/>
      <scheme val="minor"/>
    </font>
    <font>
      <sz val="11"/>
      <color rgb="FF9C0006"/>
      <name val="ＭＳ Ｐゴシック"/>
      <charset val="0"/>
      <scheme val="minor"/>
    </font>
    <font>
      <u/>
      <sz val="10"/>
      <name val="ＭＳ Ｐ明朝"/>
      <charset val="128"/>
    </font>
  </fonts>
  <fills count="37">
    <fill>
      <patternFill patternType="none"/>
    </fill>
    <fill>
      <patternFill patternType="gray125"/>
    </fill>
    <fill>
      <patternFill patternType="solid">
        <fgColor rgb="FFC00000"/>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top style="thin">
        <color auto="1"/>
      </top>
      <bottom/>
      <diagonal/>
    </border>
    <border>
      <left/>
      <right style="thick">
        <color auto="1"/>
      </right>
      <top style="thin">
        <color auto="1"/>
      </top>
      <bottom/>
      <diagonal/>
    </border>
    <border>
      <left style="thin">
        <color auto="1"/>
      </left>
      <right style="thin">
        <color auto="1"/>
      </right>
      <top/>
      <bottom/>
      <diagonal/>
    </border>
    <border>
      <left style="thin">
        <color auto="1"/>
      </left>
      <right/>
      <top/>
      <bottom/>
      <diagonal/>
    </border>
    <border>
      <left style="thick">
        <color auto="1"/>
      </left>
      <right/>
      <top/>
      <bottom/>
      <diagonal/>
    </border>
    <border>
      <left/>
      <right style="thick">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auto="1"/>
      </bottom>
      <diagonal/>
    </border>
    <border>
      <left style="medium">
        <color auto="1"/>
      </left>
      <right/>
      <top style="medium">
        <color auto="1"/>
      </top>
      <bottom style="medium">
        <color auto="1"/>
      </bottom>
      <diagonal/>
    </border>
    <border>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hair">
        <color auto="1"/>
      </top>
      <bottom style="medium">
        <color auto="1"/>
      </bottom>
      <diagonal/>
    </border>
    <border>
      <left style="medium">
        <color rgb="FFFF0000"/>
      </left>
      <right/>
      <top/>
      <bottom style="medium">
        <color rgb="FFFF0000"/>
      </bottom>
      <diagonal/>
    </border>
    <border>
      <left/>
      <right/>
      <top/>
      <bottom style="medium">
        <color rgb="FFFF0000"/>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ck">
        <color auto="1"/>
      </top>
      <bottom style="medium">
        <color auto="1"/>
      </bottom>
      <diagonal/>
    </border>
    <border>
      <left/>
      <right/>
      <top style="thick">
        <color auto="1"/>
      </top>
      <bottom/>
      <diagonal/>
    </border>
    <border>
      <left/>
      <right/>
      <top style="hair">
        <color auto="1"/>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38" fontId="0" fillId="0" borderId="0" applyFont="0" applyFill="0" applyBorder="0" applyAlignment="0" applyProtection="0"/>
    <xf numFmtId="0" fontId="29" fillId="9" borderId="50" applyNumberFormat="0" applyAlignment="0" applyProtection="0">
      <alignment vertical="center"/>
    </xf>
    <xf numFmtId="176" fontId="21" fillId="0" borderId="0" applyFont="0" applyFill="0" applyBorder="0" applyAlignment="0" applyProtection="0">
      <alignment vertical="center"/>
    </xf>
    <xf numFmtId="177" fontId="21" fillId="0" borderId="0" applyFont="0" applyFill="0" applyBorder="0" applyAlignment="0" applyProtection="0">
      <alignment vertical="center"/>
    </xf>
    <xf numFmtId="0" fontId="34" fillId="17" borderId="0" applyNumberFormat="0" applyBorder="0" applyAlignment="0" applyProtection="0">
      <alignment vertical="center"/>
    </xf>
    <xf numFmtId="178" fontId="21" fillId="0" borderId="0" applyFont="0" applyFill="0" applyBorder="0" applyAlignment="0" applyProtection="0">
      <alignment vertical="center"/>
    </xf>
    <xf numFmtId="0" fontId="34" fillId="12" borderId="0" applyNumberFormat="0" applyBorder="0" applyAlignment="0" applyProtection="0">
      <alignment vertical="center"/>
    </xf>
    <xf numFmtId="0" fontId="21" fillId="6" borderId="48" applyNumberFormat="0" applyFont="0" applyAlignment="0" applyProtection="0">
      <alignment vertical="center"/>
    </xf>
    <xf numFmtId="9" fontId="0" fillId="0" borderId="0" applyFont="0" applyFill="0" applyBorder="0" applyAlignment="0" applyProtection="0"/>
    <xf numFmtId="0" fontId="20" fillId="0" borderId="0" applyNumberFormat="0" applyFill="0" applyBorder="0" applyAlignment="0" applyProtection="0">
      <alignment vertical="top"/>
      <protection locked="0"/>
    </xf>
    <xf numFmtId="0" fontId="33" fillId="18" borderId="0" applyNumberFormat="0" applyBorder="0" applyAlignment="0" applyProtection="0">
      <alignment vertical="center"/>
    </xf>
    <xf numFmtId="0" fontId="32" fillId="0" borderId="0" applyNumberFormat="0" applyFill="0" applyBorder="0" applyAlignment="0" applyProtection="0">
      <alignment vertical="center"/>
    </xf>
    <xf numFmtId="0" fontId="24" fillId="8"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52" applyNumberFormat="0" applyFill="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23" borderId="0" applyNumberFormat="0" applyBorder="0" applyAlignment="0" applyProtection="0">
      <alignment vertical="center"/>
    </xf>
    <xf numFmtId="0" fontId="25" fillId="7" borderId="51" applyNumberFormat="0" applyAlignment="0" applyProtection="0">
      <alignment vertical="center"/>
    </xf>
    <xf numFmtId="0" fontId="27" fillId="0" borderId="53" applyNumberFormat="0" applyFill="0" applyAlignment="0" applyProtection="0">
      <alignment vertical="center"/>
    </xf>
    <xf numFmtId="0" fontId="30" fillId="0" borderId="53" applyNumberFormat="0" applyFill="0" applyAlignment="0" applyProtection="0">
      <alignment vertical="center"/>
    </xf>
    <xf numFmtId="0" fontId="23" fillId="7" borderId="50" applyNumberFormat="0" applyAlignment="0" applyProtection="0">
      <alignment vertical="center"/>
    </xf>
    <xf numFmtId="0" fontId="22" fillId="0" borderId="49" applyNumberFormat="0" applyFill="0" applyAlignment="0" applyProtection="0">
      <alignment vertical="center"/>
    </xf>
    <xf numFmtId="0" fontId="22" fillId="0" borderId="0" applyNumberFormat="0" applyFill="0" applyBorder="0" applyAlignment="0" applyProtection="0">
      <alignment vertical="center"/>
    </xf>
    <xf numFmtId="0" fontId="33" fillId="16" borderId="0" applyNumberFormat="0" applyBorder="0" applyAlignment="0" applyProtection="0">
      <alignment vertical="center"/>
    </xf>
    <xf numFmtId="0" fontId="36" fillId="19" borderId="55" applyNumberFormat="0" applyAlignment="0" applyProtection="0">
      <alignment vertical="center"/>
    </xf>
    <xf numFmtId="0" fontId="34" fillId="28" borderId="0" applyNumberFormat="0" applyBorder="0" applyAlignment="0" applyProtection="0">
      <alignment vertical="center"/>
    </xf>
    <xf numFmtId="0" fontId="31" fillId="0" borderId="54" applyNumberFormat="0" applyFill="0" applyAlignment="0" applyProtection="0">
      <alignment vertical="center"/>
    </xf>
    <xf numFmtId="0" fontId="38" fillId="31" borderId="0" applyNumberFormat="0" applyBorder="0" applyAlignment="0" applyProtection="0">
      <alignment vertical="center"/>
    </xf>
    <xf numFmtId="0" fontId="35" fillId="15" borderId="0" applyNumberFormat="0" applyBorder="0" applyAlignment="0" applyProtection="0">
      <alignment vertical="center"/>
    </xf>
    <xf numFmtId="0" fontId="33" fillId="33" borderId="0" applyNumberFormat="0" applyBorder="0" applyAlignment="0" applyProtection="0">
      <alignment vertical="center"/>
    </xf>
    <xf numFmtId="0" fontId="34" fillId="22" borderId="0" applyNumberFormat="0" applyBorder="0" applyAlignment="0" applyProtection="0">
      <alignment vertical="center"/>
    </xf>
    <xf numFmtId="0" fontId="34" fillId="30" borderId="0" applyNumberFormat="0" applyBorder="0" applyAlignment="0" applyProtection="0">
      <alignment vertical="center"/>
    </xf>
    <xf numFmtId="0" fontId="33" fillId="14" borderId="0" applyNumberFormat="0" applyBorder="0" applyAlignment="0" applyProtection="0">
      <alignment vertical="center"/>
    </xf>
    <xf numFmtId="0" fontId="34" fillId="29" borderId="0" applyNumberFormat="0" applyBorder="0" applyAlignment="0" applyProtection="0">
      <alignment vertical="center"/>
    </xf>
    <xf numFmtId="0" fontId="34" fillId="21" borderId="0" applyNumberFormat="0" applyBorder="0" applyAlignment="0" applyProtection="0">
      <alignment vertical="center"/>
    </xf>
    <xf numFmtId="0" fontId="34" fillId="27" borderId="0" applyNumberFormat="0" applyBorder="0" applyAlignment="0" applyProtection="0">
      <alignment vertical="center"/>
    </xf>
    <xf numFmtId="0" fontId="33" fillId="26" borderId="0" applyNumberFormat="0" applyBorder="0" applyAlignment="0" applyProtection="0">
      <alignment vertical="center"/>
    </xf>
    <xf numFmtId="0" fontId="33" fillId="11" borderId="0" applyNumberFormat="0" applyBorder="0" applyAlignment="0" applyProtection="0">
      <alignment vertical="center"/>
    </xf>
    <xf numFmtId="0" fontId="34" fillId="36" borderId="0" applyNumberFormat="0" applyBorder="0" applyAlignment="0" applyProtection="0">
      <alignment vertical="center"/>
    </xf>
    <xf numFmtId="0" fontId="34" fillId="20" borderId="0" applyNumberFormat="0" applyBorder="0" applyAlignment="0" applyProtection="0">
      <alignment vertical="center"/>
    </xf>
    <xf numFmtId="0" fontId="33" fillId="25" borderId="0" applyNumberFormat="0" applyBorder="0" applyAlignment="0" applyProtection="0">
      <alignment vertical="center"/>
    </xf>
    <xf numFmtId="0" fontId="33" fillId="10" borderId="0" applyNumberFormat="0" applyBorder="0" applyAlignment="0" applyProtection="0">
      <alignment vertical="center"/>
    </xf>
    <xf numFmtId="0" fontId="34" fillId="24" borderId="0" applyNumberFormat="0" applyBorder="0" applyAlignment="0" applyProtection="0">
      <alignment vertical="center"/>
    </xf>
    <xf numFmtId="0" fontId="33" fillId="13" borderId="0" applyNumberFormat="0" applyBorder="0" applyAlignment="0" applyProtection="0">
      <alignment vertical="center"/>
    </xf>
    <xf numFmtId="0" fontId="33" fillId="35" borderId="0" applyNumberFormat="0" applyBorder="0" applyAlignment="0" applyProtection="0">
      <alignment vertical="center"/>
    </xf>
    <xf numFmtId="0" fontId="34" fillId="34" borderId="0" applyNumberFormat="0" applyBorder="0" applyAlignment="0" applyProtection="0">
      <alignment vertical="center"/>
    </xf>
    <xf numFmtId="0" fontId="33" fillId="32" borderId="0" applyNumberFormat="0" applyBorder="0" applyAlignment="0" applyProtection="0">
      <alignment vertical="center"/>
    </xf>
  </cellStyleXfs>
  <cellXfs count="135">
    <xf numFmtId="0" fontId="0" fillId="0" borderId="0" xfId="0"/>
    <xf numFmtId="0" fontId="0" fillId="0" borderId="0" xfId="0" applyAlignment="1">
      <alignment vertical="center"/>
    </xf>
    <xf numFmtId="0" fontId="0" fillId="0" borderId="0" xfId="0" applyFill="1"/>
    <xf numFmtId="0" fontId="1" fillId="2" borderId="0" xfId="0" applyFont="1" applyFill="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1" xfId="0" applyBorder="1" applyAlignment="1">
      <alignment horizontal="distributed" vertical="center"/>
    </xf>
    <xf numFmtId="3" fontId="3" fillId="0" borderId="1" xfId="0" applyNumberFormat="1" applyFont="1" applyFill="1" applyBorder="1" applyAlignment="1">
      <alignment vertical="center"/>
    </xf>
    <xf numFmtId="3" fontId="0" fillId="0" borderId="1" xfId="0" applyNumberFormat="1" applyFont="1" applyFill="1" applyBorder="1" applyAlignment="1">
      <alignment vertical="center"/>
    </xf>
    <xf numFmtId="3" fontId="0" fillId="0" borderId="2" xfId="0" applyNumberFormat="1" applyFont="1" applyFill="1" applyBorder="1" applyAlignment="1">
      <alignment vertical="center"/>
    </xf>
    <xf numFmtId="3" fontId="0" fillId="3" borderId="18" xfId="0" applyNumberFormat="1" applyFill="1" applyBorder="1" applyAlignment="1">
      <alignment horizontal="right" vertical="center"/>
    </xf>
    <xf numFmtId="3" fontId="0" fillId="3" borderId="19" xfId="0" applyNumberFormat="1" applyFill="1" applyBorder="1" applyAlignment="1">
      <alignment horizontal="right" vertical="center"/>
    </xf>
    <xf numFmtId="0" fontId="0" fillId="0" borderId="1" xfId="0" applyBorder="1" applyAlignment="1">
      <alignment horizontal="distributed" vertical="justify"/>
    </xf>
    <xf numFmtId="3" fontId="3" fillId="0" borderId="2" xfId="0" applyNumberFormat="1" applyFont="1" applyFill="1" applyBorder="1" applyAlignment="1">
      <alignment vertical="center"/>
    </xf>
    <xf numFmtId="3" fontId="0" fillId="3" borderId="20" xfId="0" applyNumberFormat="1" applyFill="1" applyBorder="1" applyAlignment="1">
      <alignment horizontal="right" vertical="center"/>
    </xf>
    <xf numFmtId="3" fontId="0" fillId="3" borderId="21" xfId="0" applyNumberFormat="1" applyFill="1" applyBorder="1" applyAlignment="1">
      <alignment horizontal="right" vertical="center"/>
    </xf>
    <xf numFmtId="0" fontId="4" fillId="0" borderId="0" xfId="0" applyFont="1" applyAlignment="1">
      <alignment horizontal="righ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vertical="center" wrapText="1"/>
    </xf>
    <xf numFmtId="0" fontId="5" fillId="0" borderId="0" xfId="0" applyFont="1" applyAlignment="1">
      <alignment vertical="center"/>
    </xf>
    <xf numFmtId="0" fontId="6" fillId="0" borderId="0" xfId="0" applyFont="1"/>
    <xf numFmtId="0" fontId="5" fillId="0" borderId="0" xfId="0" applyFont="1"/>
    <xf numFmtId="0" fontId="5" fillId="0" borderId="0" xfId="0" applyFont="1" applyAlignment="1">
      <alignment horizontal="right"/>
    </xf>
    <xf numFmtId="179" fontId="6" fillId="0" borderId="0" xfId="0" applyNumberFormat="1" applyFont="1" applyFill="1" applyAlignment="1">
      <alignment horizontal="left" vertical="center"/>
    </xf>
    <xf numFmtId="0" fontId="7" fillId="0" borderId="26" xfId="0" applyFont="1" applyBorder="1" applyAlignment="1">
      <alignment horizontal="center" vertical="center"/>
    </xf>
    <xf numFmtId="0" fontId="6" fillId="0" borderId="0" xfId="0" applyFont="1" applyBorder="1"/>
    <xf numFmtId="0" fontId="6" fillId="0" borderId="0" xfId="0" applyFont="1" applyBorder="1" applyAlignment="1">
      <alignment horizontal="center"/>
    </xf>
    <xf numFmtId="0" fontId="6" fillId="0" borderId="0" xfId="0" applyFont="1" applyBorder="1" applyAlignment="1"/>
    <xf numFmtId="0" fontId="8" fillId="0" borderId="27" xfId="0" applyFont="1" applyBorder="1"/>
    <xf numFmtId="0" fontId="6" fillId="0" borderId="27" xfId="0" applyFont="1" applyBorder="1"/>
    <xf numFmtId="0" fontId="6" fillId="0" borderId="27" xfId="0" applyFont="1" applyBorder="1" applyAlignment="1">
      <alignment horizontal="center"/>
    </xf>
    <xf numFmtId="0" fontId="6" fillId="0" borderId="28" xfId="0" applyFont="1" applyBorder="1" applyAlignment="1">
      <alignment horizontal="left"/>
    </xf>
    <xf numFmtId="0" fontId="6" fillId="0" borderId="29" xfId="0" applyFont="1" applyBorder="1" applyAlignment="1">
      <alignment horizontal="left"/>
    </xf>
    <xf numFmtId="0" fontId="6" fillId="0" borderId="29" xfId="0" applyFont="1" applyBorder="1"/>
    <xf numFmtId="0" fontId="6" fillId="0" borderId="30" xfId="0" applyFont="1" applyBorder="1" applyAlignment="1"/>
    <xf numFmtId="0" fontId="9" fillId="0" borderId="31" xfId="0" applyFont="1" applyBorder="1" applyAlignment="1">
      <alignment horizontal="center"/>
    </xf>
    <xf numFmtId="0" fontId="9" fillId="0" borderId="0" xfId="0" applyFont="1" applyBorder="1" applyAlignment="1">
      <alignment horizontal="center"/>
    </xf>
    <xf numFmtId="0" fontId="6" fillId="0" borderId="30" xfId="0" applyFont="1" applyBorder="1"/>
    <xf numFmtId="38" fontId="6" fillId="3" borderId="2" xfId="1" applyFont="1" applyFill="1" applyBorder="1" applyAlignment="1"/>
    <xf numFmtId="38" fontId="6" fillId="3" borderId="22" xfId="1" applyFont="1" applyFill="1" applyBorder="1" applyAlignment="1"/>
    <xf numFmtId="38" fontId="6" fillId="0" borderId="0" xfId="1" applyFont="1" applyBorder="1" applyAlignment="1">
      <alignment horizontal="center"/>
    </xf>
    <xf numFmtId="10" fontId="6" fillId="0" borderId="0" xfId="9" applyNumberFormat="1" applyFont="1" applyBorder="1" applyAlignment="1">
      <alignment horizontal="center"/>
    </xf>
    <xf numFmtId="38" fontId="6" fillId="0" borderId="2" xfId="1" applyFont="1" applyBorder="1" applyAlignment="1"/>
    <xf numFmtId="0" fontId="9" fillId="0" borderId="3" xfId="0" applyFont="1" applyBorder="1" applyAlignment="1">
      <alignment horizontal="center"/>
    </xf>
    <xf numFmtId="0" fontId="6" fillId="0" borderId="0" xfId="0" applyNumberFormat="1" applyFont="1" applyBorder="1" applyAlignment="1">
      <alignment horizontal="center"/>
    </xf>
    <xf numFmtId="180" fontId="6" fillId="0" borderId="0" xfId="0" applyNumberFormat="1"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38" fontId="6" fillId="4" borderId="32" xfId="1" applyFont="1" applyFill="1" applyBorder="1" applyAlignment="1"/>
    <xf numFmtId="38" fontId="6" fillId="0" borderId="0" xfId="1" applyFont="1" applyFill="1" applyBorder="1" applyAlignment="1"/>
    <xf numFmtId="0" fontId="9" fillId="0" borderId="33" xfId="0" applyFont="1" applyBorder="1" applyAlignment="1">
      <alignment horizontal="center" vertical="center" wrapText="1"/>
    </xf>
    <xf numFmtId="0" fontId="9" fillId="0" borderId="33" xfId="0" applyFont="1" applyBorder="1" applyAlignment="1">
      <alignment horizontal="center" vertical="center"/>
    </xf>
    <xf numFmtId="0" fontId="6" fillId="0" borderId="34" xfId="0" applyFont="1" applyBorder="1"/>
    <xf numFmtId="0" fontId="6" fillId="0" borderId="35" xfId="0" applyFont="1" applyBorder="1"/>
    <xf numFmtId="0" fontId="10" fillId="0" borderId="0" xfId="0" applyFont="1" applyBorder="1"/>
    <xf numFmtId="0" fontId="6" fillId="0" borderId="29" xfId="0" applyFont="1" applyBorder="1" applyAlignment="1">
      <alignment horizontal="center"/>
    </xf>
    <xf numFmtId="0" fontId="9" fillId="0" borderId="0" xfId="0" applyFont="1" applyBorder="1" applyAlignment="1"/>
    <xf numFmtId="9" fontId="6" fillId="0" borderId="0" xfId="9" applyFont="1" applyBorder="1" applyAlignment="1">
      <alignment horizontal="center"/>
    </xf>
    <xf numFmtId="38" fontId="6" fillId="0" borderId="0" xfId="1" applyFont="1" applyBorder="1"/>
    <xf numFmtId="181" fontId="6" fillId="0" borderId="0" xfId="1" applyNumberFormat="1" applyFont="1" applyBorder="1"/>
    <xf numFmtId="0" fontId="6" fillId="0" borderId="24" xfId="0" applyFont="1" applyBorder="1" applyAlignment="1"/>
    <xf numFmtId="38" fontId="6" fillId="0" borderId="0" xfId="1" applyFont="1" applyBorder="1" applyAlignment="1">
      <alignment horizontal="right"/>
    </xf>
    <xf numFmtId="38" fontId="6" fillId="0" borderId="0" xfId="1" applyFont="1" applyBorder="1" applyAlignment="1"/>
    <xf numFmtId="0" fontId="8" fillId="0" borderId="27" xfId="0" applyFont="1" applyBorder="1" applyAlignment="1"/>
    <xf numFmtId="0" fontId="6" fillId="0" borderId="27" xfId="0" applyFont="1" applyBorder="1" applyAlignment="1"/>
    <xf numFmtId="0" fontId="10" fillId="0" borderId="0" xfId="0" applyFont="1" applyBorder="1" applyAlignment="1"/>
    <xf numFmtId="0" fontId="6" fillId="0" borderId="30" xfId="0" applyFont="1" applyBorder="1" applyAlignment="1">
      <alignment horizontal="left"/>
    </xf>
    <xf numFmtId="38" fontId="6" fillId="3" borderId="2" xfId="1" applyFont="1" applyFill="1" applyBorder="1" applyAlignment="1">
      <alignment horizontal="right"/>
    </xf>
    <xf numFmtId="38" fontId="6" fillId="3" borderId="22" xfId="1" applyFont="1" applyFill="1" applyBorder="1" applyAlignment="1">
      <alignment horizontal="right"/>
    </xf>
    <xf numFmtId="38" fontId="6" fillId="3" borderId="3" xfId="1" applyFont="1" applyFill="1" applyBorder="1" applyAlignment="1">
      <alignment horizontal="right"/>
    </xf>
    <xf numFmtId="0" fontId="6" fillId="0" borderId="3" xfId="0" applyFont="1" applyBorder="1" applyAlignment="1">
      <alignment horizontal="center"/>
    </xf>
    <xf numFmtId="0" fontId="6" fillId="0" borderId="36" xfId="0" applyFont="1" applyBorder="1" applyAlignment="1">
      <alignment horizontal="center"/>
    </xf>
    <xf numFmtId="38" fontId="6" fillId="0" borderId="2" xfId="0" applyNumberFormat="1" applyFont="1" applyFill="1" applyBorder="1" applyAlignment="1">
      <alignment horizontal="right"/>
    </xf>
    <xf numFmtId="0" fontId="6" fillId="0" borderId="22" xfId="0" applyFont="1" applyFill="1" applyBorder="1" applyAlignment="1">
      <alignment horizontal="right"/>
    </xf>
    <xf numFmtId="38" fontId="6" fillId="4" borderId="32" xfId="0" applyNumberFormat="1" applyFont="1" applyFill="1" applyBorder="1" applyAlignment="1">
      <alignment horizontal="right"/>
    </xf>
    <xf numFmtId="0" fontId="6" fillId="4" borderId="37" xfId="0" applyFont="1" applyFill="1" applyBorder="1" applyAlignment="1">
      <alignment horizontal="right"/>
    </xf>
    <xf numFmtId="0" fontId="6" fillId="4" borderId="38" xfId="0" applyFont="1" applyFill="1" applyBorder="1" applyAlignment="1">
      <alignment horizontal="right"/>
    </xf>
    <xf numFmtId="0" fontId="9" fillId="0" borderId="33" xfId="0" applyFont="1" applyBorder="1" applyAlignment="1">
      <alignment horizontal="right" vertical="center"/>
    </xf>
    <xf numFmtId="38" fontId="9" fillId="0" borderId="33" xfId="0" applyNumberFormat="1" applyFont="1" applyBorder="1" applyAlignment="1">
      <alignment horizontal="center" vertical="center"/>
    </xf>
    <xf numFmtId="0" fontId="11" fillId="0" borderId="39" xfId="0" applyFont="1" applyBorder="1" applyAlignment="1">
      <alignment horizontal="center" vertical="top"/>
    </xf>
    <xf numFmtId="182" fontId="6" fillId="0" borderId="0" xfId="0" applyNumberFormat="1" applyFont="1" applyFill="1" applyAlignment="1">
      <alignment horizontal="right" vertical="center"/>
    </xf>
    <xf numFmtId="0" fontId="5" fillId="0" borderId="0" xfId="0" applyFont="1" applyBorder="1" applyAlignment="1">
      <alignment vertical="center"/>
    </xf>
    <xf numFmtId="179" fontId="12" fillId="0" borderId="40" xfId="0" applyNumberFormat="1" applyFont="1" applyFill="1" applyBorder="1" applyAlignment="1">
      <alignment horizontal="left" vertical="center"/>
    </xf>
    <xf numFmtId="179" fontId="12" fillId="0" borderId="41" xfId="0" applyNumberFormat="1" applyFont="1" applyFill="1" applyBorder="1" applyAlignment="1">
      <alignment horizontal="left" vertical="center"/>
    </xf>
    <xf numFmtId="179" fontId="13" fillId="0" borderId="0" xfId="0" applyNumberFormat="1" applyFont="1" applyFill="1" applyBorder="1" applyAlignment="1">
      <alignment horizontal="left"/>
    </xf>
    <xf numFmtId="179" fontId="12" fillId="0" borderId="0" xfId="0" applyNumberFormat="1" applyFont="1" applyFill="1" applyAlignment="1">
      <alignment horizontal="left"/>
    </xf>
    <xf numFmtId="0" fontId="6" fillId="0" borderId="0" xfId="0" applyFont="1" applyAlignment="1"/>
    <xf numFmtId="0" fontId="14" fillId="0" borderId="0" xfId="0" applyFont="1" applyAlignment="1">
      <alignment horizontal="right"/>
    </xf>
    <xf numFmtId="0" fontId="6" fillId="0" borderId="42" xfId="0" applyFont="1" applyBorder="1"/>
    <xf numFmtId="0" fontId="6" fillId="0" borderId="43" xfId="0" applyFont="1" applyBorder="1"/>
    <xf numFmtId="38" fontId="6" fillId="0" borderId="22" xfId="1" applyFont="1" applyBorder="1" applyAlignment="1"/>
    <xf numFmtId="0" fontId="6" fillId="0" borderId="0" xfId="0" applyNumberFormat="1" applyFont="1" applyBorder="1"/>
    <xf numFmtId="38" fontId="6" fillId="4" borderId="38" xfId="1" applyFont="1" applyFill="1" applyBorder="1" applyAlignment="1"/>
    <xf numFmtId="0" fontId="6" fillId="0" borderId="35" xfId="0" applyFont="1" applyBorder="1" applyAlignment="1">
      <alignment horizontal="right"/>
    </xf>
    <xf numFmtId="0" fontId="6" fillId="0" borderId="44" xfId="0" applyFont="1" applyBorder="1"/>
    <xf numFmtId="0" fontId="6" fillId="0" borderId="0" xfId="0" applyFont="1" applyAlignment="1">
      <alignment horizontal="right"/>
    </xf>
    <xf numFmtId="0" fontId="6" fillId="0" borderId="29" xfId="0" applyFont="1" applyBorder="1" applyAlignment="1">
      <alignment horizontal="right"/>
    </xf>
    <xf numFmtId="0" fontId="6" fillId="0" borderId="27" xfId="0" applyFont="1" applyBorder="1" applyAlignment="1">
      <alignment horizontal="right"/>
    </xf>
    <xf numFmtId="0" fontId="6" fillId="0" borderId="31" xfId="0" applyFont="1" applyBorder="1" applyAlignment="1">
      <alignment horizontal="center"/>
    </xf>
    <xf numFmtId="38" fontId="6" fillId="0" borderId="2" xfId="1" applyFont="1" applyBorder="1" applyAlignment="1">
      <alignment horizontal="right"/>
    </xf>
    <xf numFmtId="38" fontId="6" fillId="0" borderId="22" xfId="1" applyFont="1" applyBorder="1" applyAlignment="1">
      <alignment horizontal="right"/>
    </xf>
    <xf numFmtId="0" fontId="9" fillId="0" borderId="36" xfId="0" applyFont="1" applyBorder="1" applyAlignment="1">
      <alignment horizontal="center"/>
    </xf>
    <xf numFmtId="38" fontId="6" fillId="5" borderId="32" xfId="0" applyNumberFormat="1" applyFont="1" applyFill="1" applyBorder="1" applyAlignment="1">
      <alignment horizontal="right"/>
    </xf>
    <xf numFmtId="0" fontId="6" fillId="5" borderId="38" xfId="0" applyFont="1" applyFill="1" applyBorder="1" applyAlignment="1">
      <alignment horizontal="right"/>
    </xf>
    <xf numFmtId="0" fontId="9" fillId="0" borderId="33" xfId="0" applyFont="1" applyBorder="1" applyAlignment="1">
      <alignment horizontal="left" vertical="center"/>
    </xf>
    <xf numFmtId="179" fontId="9" fillId="0" borderId="45" xfId="0" applyNumberFormat="1" applyFont="1" applyFill="1" applyBorder="1" applyAlignment="1">
      <alignment horizontal="center"/>
    </xf>
    <xf numFmtId="179" fontId="9" fillId="0" borderId="46" xfId="0" applyNumberFormat="1" applyFont="1" applyFill="1" applyBorder="1" applyAlignment="1">
      <alignment vertical="center"/>
    </xf>
    <xf numFmtId="0" fontId="6" fillId="0" borderId="46" xfId="0" applyFont="1" applyBorder="1"/>
    <xf numFmtId="179" fontId="9" fillId="0" borderId="46" xfId="0" applyNumberFormat="1" applyFont="1" applyFill="1" applyBorder="1" applyAlignment="1">
      <alignment horizontal="center"/>
    </xf>
    <xf numFmtId="179" fontId="15" fillId="0" borderId="0" xfId="0" applyNumberFormat="1" applyFont="1" applyFill="1" applyBorder="1" applyAlignment="1">
      <alignment horizontal="center"/>
    </xf>
    <xf numFmtId="179" fontId="15" fillId="0" borderId="29" xfId="10" applyNumberFormat="1" applyFont="1" applyFill="1" applyBorder="1" applyAlignment="1" applyProtection="1">
      <alignment horizontal="center"/>
    </xf>
    <xf numFmtId="179" fontId="15" fillId="0" borderId="0" xfId="10" applyNumberFormat="1" applyFont="1" applyFill="1" applyBorder="1" applyAlignment="1" applyProtection="1">
      <alignment horizontal="center"/>
    </xf>
    <xf numFmtId="179" fontId="16" fillId="0" borderId="0" xfId="0" applyNumberFormat="1" applyFont="1" applyFill="1" applyBorder="1" applyAlignment="1">
      <alignment horizontal="center"/>
    </xf>
    <xf numFmtId="179" fontId="17"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3" fillId="0" borderId="47" xfId="0" applyNumberFormat="1" applyFont="1" applyFill="1" applyBorder="1" applyAlignment="1">
      <alignment horizont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info@fp-1.inf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W224"/>
  <sheetViews>
    <sheetView tabSelected="1" view="pageBreakPreview" zoomScaleNormal="90" zoomScaleSheetLayoutView="100" topLeftCell="A39" workbookViewId="0">
      <selection activeCell="A3" sqref="A3:C3"/>
    </sheetView>
  </sheetViews>
  <sheetFormatPr defaultColWidth="9" defaultRowHeight="13.5"/>
  <cols>
    <col min="1" max="2" width="9.625" style="40" customWidth="1"/>
    <col min="3" max="4" width="11.625" style="40" customWidth="1"/>
    <col min="5" max="5" width="5.625" style="40" customWidth="1"/>
    <col min="6" max="6" width="8.625" style="40" customWidth="1"/>
    <col min="7" max="7" width="5.625" style="40" customWidth="1"/>
    <col min="8" max="8" width="11.625" style="40" customWidth="1"/>
    <col min="9" max="9" width="11.625" style="41" customWidth="1"/>
    <col min="10" max="11" width="9.625" style="40" customWidth="1"/>
    <col min="12" max="16384" width="9" style="40"/>
  </cols>
  <sheetData>
    <row r="1" ht="15" customHeight="1" spans="10:11">
      <c r="J1" s="99">
        <v>42036</v>
      </c>
      <c r="K1" s="99"/>
    </row>
    <row r="2" ht="5.1" customHeight="1"/>
    <row r="3" ht="15" customHeight="1" spans="1:3">
      <c r="A3" s="42"/>
      <c r="B3" s="42"/>
      <c r="C3" s="42"/>
    </row>
    <row r="4" ht="15" customHeight="1" spans="1:3">
      <c r="A4" s="42"/>
      <c r="B4" s="42"/>
      <c r="C4" s="42"/>
    </row>
    <row r="5" ht="20.1" customHeight="1" spans="1:1">
      <c r="A5" s="42"/>
    </row>
    <row r="6" s="38" customFormat="1" ht="30" customHeight="1" spans="1:13">
      <c r="A6" s="43" t="s">
        <v>0</v>
      </c>
      <c r="B6" s="43"/>
      <c r="C6" s="43"/>
      <c r="D6" s="43"/>
      <c r="E6" s="43"/>
      <c r="F6" s="43"/>
      <c r="G6" s="43"/>
      <c r="H6" s="43"/>
      <c r="I6" s="43"/>
      <c r="J6" s="43"/>
      <c r="K6" s="43"/>
      <c r="L6" s="100"/>
      <c r="M6" s="100"/>
    </row>
    <row r="7" s="39" customFormat="1" ht="15" customHeight="1" spans="1:19">
      <c r="A7" s="44"/>
      <c r="B7" s="44"/>
      <c r="C7" s="44"/>
      <c r="D7" s="44"/>
      <c r="E7" s="44"/>
      <c r="F7" s="44"/>
      <c r="G7" s="44"/>
      <c r="H7" s="45"/>
      <c r="I7" s="44"/>
      <c r="J7" s="44"/>
      <c r="K7" s="44"/>
      <c r="L7" s="44"/>
      <c r="M7" s="101" t="s">
        <v>1</v>
      </c>
      <c r="N7" s="102"/>
      <c r="O7" s="102"/>
      <c r="P7" s="102"/>
      <c r="Q7" s="102"/>
      <c r="R7" s="102"/>
      <c r="S7" s="102"/>
    </row>
    <row r="8" s="39" customFormat="1" ht="15" customHeight="1" spans="1:18">
      <c r="A8" s="46" t="s">
        <v>2</v>
      </c>
      <c r="B8" s="46"/>
      <c r="C8" s="46"/>
      <c r="D8" s="46"/>
      <c r="E8" s="46"/>
      <c r="F8" s="46"/>
      <c r="G8" s="46"/>
      <c r="H8" s="46"/>
      <c r="I8" s="46"/>
      <c r="J8" s="46"/>
      <c r="K8" s="46"/>
      <c r="L8" s="44"/>
      <c r="M8" s="103"/>
      <c r="N8" s="103"/>
      <c r="O8" s="103"/>
      <c r="P8" s="103"/>
      <c r="Q8" s="105"/>
      <c r="R8" s="105"/>
    </row>
    <row r="9" s="39" customFormat="1" ht="15" customHeight="1" spans="1:18">
      <c r="A9" s="46" t="s">
        <v>3</v>
      </c>
      <c r="B9" s="46"/>
      <c r="C9" s="46"/>
      <c r="D9" s="46"/>
      <c r="E9" s="46"/>
      <c r="F9" s="46"/>
      <c r="G9" s="46"/>
      <c r="H9" s="46"/>
      <c r="I9" s="46"/>
      <c r="J9" s="46"/>
      <c r="K9" s="46"/>
      <c r="L9" s="44"/>
      <c r="M9" s="104" t="s">
        <v>4</v>
      </c>
      <c r="N9" s="104"/>
      <c r="O9" s="104"/>
      <c r="P9" s="104"/>
      <c r="Q9" s="104"/>
      <c r="R9" s="104"/>
    </row>
    <row r="10" s="39" customFormat="1" ht="15" customHeight="1" spans="1:19">
      <c r="A10" s="46"/>
      <c r="B10" s="46"/>
      <c r="C10" s="46"/>
      <c r="D10" s="46"/>
      <c r="E10" s="46"/>
      <c r="F10" s="46"/>
      <c r="G10" s="46"/>
      <c r="H10" s="46"/>
      <c r="I10" s="46"/>
      <c r="J10" s="46"/>
      <c r="K10" s="46"/>
      <c r="L10" s="44"/>
      <c r="M10" s="104" t="s">
        <v>5</v>
      </c>
      <c r="N10" s="104"/>
      <c r="O10" s="104"/>
      <c r="P10" s="104"/>
      <c r="Q10" s="104"/>
      <c r="R10" s="104"/>
      <c r="S10" s="104"/>
    </row>
    <row r="11" s="39" customFormat="1" ht="15" customHeight="1" spans="1:23">
      <c r="A11" s="47" t="s">
        <v>6</v>
      </c>
      <c r="B11" s="48"/>
      <c r="C11" s="48"/>
      <c r="D11" s="48"/>
      <c r="E11" s="48"/>
      <c r="F11" s="48"/>
      <c r="G11" s="48"/>
      <c r="H11" s="49"/>
      <c r="I11" s="48"/>
      <c r="J11" s="48"/>
      <c r="K11" s="48"/>
      <c r="L11" s="44"/>
      <c r="M11" s="104" t="s">
        <v>7</v>
      </c>
      <c r="N11" s="104"/>
      <c r="O11" s="104"/>
      <c r="P11" s="104"/>
      <c r="Q11" s="104"/>
      <c r="R11" s="104"/>
      <c r="S11" s="104"/>
      <c r="T11" s="104"/>
      <c r="U11" s="104"/>
      <c r="V11" s="104"/>
      <c r="W11" s="104"/>
    </row>
    <row r="12" s="39" customFormat="1" ht="3" customHeight="1" spans="1:18">
      <c r="A12" s="44"/>
      <c r="B12" s="44"/>
      <c r="C12" s="44"/>
      <c r="D12" s="44"/>
      <c r="E12" s="44"/>
      <c r="F12" s="44"/>
      <c r="G12" s="44"/>
      <c r="H12" s="45"/>
      <c r="I12" s="44"/>
      <c r="J12" s="44"/>
      <c r="K12" s="44"/>
      <c r="L12" s="44"/>
      <c r="M12" s="46"/>
      <c r="N12" s="105"/>
      <c r="O12" s="105"/>
      <c r="P12" s="105"/>
      <c r="Q12" s="105"/>
      <c r="R12" s="105"/>
    </row>
    <row r="13" s="39" customFormat="1" ht="15" customHeight="1" spans="1:18">
      <c r="A13" s="44" t="s">
        <v>8</v>
      </c>
      <c r="B13" s="44"/>
      <c r="C13" s="44"/>
      <c r="D13" s="44"/>
      <c r="E13" s="44"/>
      <c r="F13" s="44"/>
      <c r="G13" s="44"/>
      <c r="H13" s="45"/>
      <c r="I13" s="44"/>
      <c r="J13" s="44"/>
      <c r="K13" s="44"/>
      <c r="L13" s="44"/>
      <c r="M13" s="46"/>
      <c r="N13" s="105"/>
      <c r="O13" s="105"/>
      <c r="P13" s="105"/>
      <c r="Q13" s="105"/>
      <c r="R13" s="105"/>
    </row>
    <row r="14" s="39" customFormat="1" ht="15" customHeight="1" spans="1:23">
      <c r="A14" s="44"/>
      <c r="B14" s="44"/>
      <c r="C14" s="44"/>
      <c r="D14" s="44"/>
      <c r="E14" s="44"/>
      <c r="F14" s="44"/>
      <c r="G14" s="44"/>
      <c r="H14" s="45"/>
      <c r="I14" s="44"/>
      <c r="J14" s="44"/>
      <c r="K14" s="106" t="s">
        <v>9</v>
      </c>
      <c r="L14" s="44"/>
      <c r="M14" s="104" t="s">
        <v>10</v>
      </c>
      <c r="N14" s="104"/>
      <c r="O14" s="104"/>
      <c r="P14" s="104"/>
      <c r="Q14" s="104"/>
      <c r="R14" s="104"/>
      <c r="S14" s="104"/>
      <c r="T14" s="104"/>
      <c r="U14" s="104"/>
      <c r="V14" s="104"/>
      <c r="W14" s="104"/>
    </row>
    <row r="15" s="39" customFormat="1" ht="15" customHeight="1" spans="1:23">
      <c r="A15" s="50" t="s">
        <v>11</v>
      </c>
      <c r="B15" s="51"/>
      <c r="C15" s="52"/>
      <c r="D15" s="52"/>
      <c r="E15" s="52"/>
      <c r="F15" s="52"/>
      <c r="G15" s="52"/>
      <c r="H15" s="52"/>
      <c r="I15" s="52"/>
      <c r="J15" s="52"/>
      <c r="K15" s="107"/>
      <c r="L15" s="44"/>
      <c r="M15" s="104" t="s">
        <v>12</v>
      </c>
      <c r="N15" s="104"/>
      <c r="O15" s="104"/>
      <c r="P15" s="104"/>
      <c r="Q15" s="104"/>
      <c r="R15" s="104"/>
      <c r="S15" s="104"/>
      <c r="T15" s="104"/>
      <c r="U15" s="104"/>
      <c r="V15" s="104"/>
      <c r="W15" s="104"/>
    </row>
    <row r="16" s="39" customFormat="1" ht="15" customHeight="1" spans="1:13">
      <c r="A16" s="53"/>
      <c r="B16" s="46"/>
      <c r="C16" s="54" t="s">
        <v>13</v>
      </c>
      <c r="D16" s="54"/>
      <c r="E16" s="45"/>
      <c r="F16" s="44"/>
      <c r="G16" s="45"/>
      <c r="H16" s="55" t="s">
        <v>14</v>
      </c>
      <c r="I16" s="55"/>
      <c r="J16" s="44"/>
      <c r="K16" s="108"/>
      <c r="L16" s="44"/>
      <c r="M16" s="44"/>
    </row>
    <row r="17" s="39" customFormat="1" ht="15" customHeight="1" spans="1:13">
      <c r="A17" s="56"/>
      <c r="B17" s="44"/>
      <c r="C17" s="57">
        <v>5000000</v>
      </c>
      <c r="D17" s="58"/>
      <c r="E17" s="59" t="s">
        <v>15</v>
      </c>
      <c r="F17" s="60">
        <v>0.002</v>
      </c>
      <c r="G17" s="59" t="s">
        <v>16</v>
      </c>
      <c r="H17" s="61">
        <f>C17*F17</f>
        <v>10000</v>
      </c>
      <c r="I17" s="109"/>
      <c r="J17" s="44"/>
      <c r="K17" s="108"/>
      <c r="L17" s="44"/>
      <c r="M17" s="44"/>
    </row>
    <row r="18" s="39" customFormat="1" ht="15" customHeight="1" spans="1:13">
      <c r="A18" s="56"/>
      <c r="B18" s="44"/>
      <c r="C18" s="62" t="s">
        <v>17</v>
      </c>
      <c r="D18" s="62"/>
      <c r="E18" s="59"/>
      <c r="F18" s="63"/>
      <c r="G18" s="45"/>
      <c r="H18" s="55" t="s">
        <v>18</v>
      </c>
      <c r="I18" s="55"/>
      <c r="J18" s="44"/>
      <c r="K18" s="108"/>
      <c r="L18" s="44"/>
      <c r="M18" s="44"/>
    </row>
    <row r="19" s="39" customFormat="1" ht="15" customHeight="1" spans="1:13">
      <c r="A19" s="56"/>
      <c r="B19" s="44"/>
      <c r="C19" s="57">
        <v>10</v>
      </c>
      <c r="D19" s="58"/>
      <c r="E19" s="59" t="s">
        <v>15</v>
      </c>
      <c r="F19" s="64">
        <v>12</v>
      </c>
      <c r="G19" s="59" t="s">
        <v>16</v>
      </c>
      <c r="H19" s="61">
        <f>+C19*F19</f>
        <v>120</v>
      </c>
      <c r="I19" s="109"/>
      <c r="J19" s="44"/>
      <c r="K19" s="108"/>
      <c r="L19" s="44"/>
      <c r="M19" s="44"/>
    </row>
    <row r="20" s="39" customFormat="1" ht="15" customHeight="1" spans="1:13">
      <c r="A20" s="56"/>
      <c r="B20" s="44"/>
      <c r="C20" s="62" t="s">
        <v>19</v>
      </c>
      <c r="D20" s="62"/>
      <c r="E20" s="59"/>
      <c r="F20" s="63"/>
      <c r="G20" s="59"/>
      <c r="H20" s="55" t="s">
        <v>20</v>
      </c>
      <c r="I20" s="55"/>
      <c r="J20" s="44"/>
      <c r="K20" s="108"/>
      <c r="L20" s="44"/>
      <c r="M20" s="44"/>
    </row>
    <row r="21" s="39" customFormat="1" ht="15" customHeight="1" spans="1:13">
      <c r="A21" s="56"/>
      <c r="B21" s="44"/>
      <c r="C21" s="57">
        <v>3000000</v>
      </c>
      <c r="D21" s="58"/>
      <c r="E21" s="59" t="s">
        <v>15</v>
      </c>
      <c r="F21" s="60">
        <v>0.0022</v>
      </c>
      <c r="G21" s="59" t="s">
        <v>16</v>
      </c>
      <c r="H21" s="61">
        <f>C21*F21</f>
        <v>6600</v>
      </c>
      <c r="I21" s="109"/>
      <c r="J21" s="44"/>
      <c r="K21" s="108"/>
      <c r="L21" s="44"/>
      <c r="M21" s="44"/>
    </row>
    <row r="22" s="39" customFormat="1" ht="15" customHeight="1" spans="1:13">
      <c r="A22" s="56"/>
      <c r="B22" s="44"/>
      <c r="C22" s="59"/>
      <c r="D22" s="59"/>
      <c r="E22" s="59"/>
      <c r="F22" s="44"/>
      <c r="G22" s="59"/>
      <c r="H22" s="44"/>
      <c r="I22" s="110"/>
      <c r="J22" s="44"/>
      <c r="K22" s="108"/>
      <c r="L22" s="44"/>
      <c r="M22" s="44"/>
    </row>
    <row r="23" s="39" customFormat="1" ht="15" customHeight="1" spans="1:13">
      <c r="A23" s="56"/>
      <c r="B23" s="44"/>
      <c r="C23" s="65" t="s">
        <v>21</v>
      </c>
      <c r="D23" s="65"/>
      <c r="E23" s="66" t="s">
        <v>22</v>
      </c>
      <c r="F23" s="66"/>
      <c r="G23" s="66"/>
      <c r="H23" s="67">
        <f>+H17+H19+H21</f>
        <v>16720</v>
      </c>
      <c r="I23" s="111"/>
      <c r="J23" s="45" t="s">
        <v>23</v>
      </c>
      <c r="K23" s="108"/>
      <c r="L23" s="44"/>
      <c r="M23" s="44"/>
    </row>
    <row r="24" s="39" customFormat="1" ht="15" customHeight="1" spans="1:13">
      <c r="A24" s="56"/>
      <c r="B24" s="44"/>
      <c r="C24" s="65"/>
      <c r="D24" s="65"/>
      <c r="E24" s="66"/>
      <c r="F24" s="66"/>
      <c r="G24" s="66"/>
      <c r="H24" s="68"/>
      <c r="I24" s="68"/>
      <c r="J24" s="44"/>
      <c r="K24" s="108"/>
      <c r="L24" s="44"/>
      <c r="M24" s="44"/>
    </row>
    <row r="25" s="39" customFormat="1" ht="15" customHeight="1" spans="1:13">
      <c r="A25" s="56"/>
      <c r="B25" s="69" t="s">
        <v>24</v>
      </c>
      <c r="C25" s="70"/>
      <c r="D25" s="70"/>
      <c r="E25" s="70"/>
      <c r="F25" s="70"/>
      <c r="G25" s="70"/>
      <c r="H25" s="70"/>
      <c r="I25" s="70"/>
      <c r="J25" s="70"/>
      <c r="K25" s="108"/>
      <c r="L25" s="44"/>
      <c r="M25" s="44"/>
    </row>
    <row r="26" s="39" customFormat="1" ht="15" customHeight="1" spans="1:13">
      <c r="A26" s="71"/>
      <c r="B26" s="72"/>
      <c r="C26" s="72"/>
      <c r="D26" s="72"/>
      <c r="E26" s="72"/>
      <c r="F26" s="72"/>
      <c r="G26" s="72"/>
      <c r="H26" s="72"/>
      <c r="I26" s="112"/>
      <c r="J26" s="72"/>
      <c r="K26" s="113"/>
      <c r="L26" s="44"/>
      <c r="M26" s="44"/>
    </row>
    <row r="27" s="39" customFormat="1" ht="20.1" customHeight="1" spans="1:13">
      <c r="A27" s="46"/>
      <c r="B27" s="46"/>
      <c r="C27" s="46"/>
      <c r="D27" s="46"/>
      <c r="E27" s="46"/>
      <c r="F27" s="46"/>
      <c r="G27" s="46"/>
      <c r="H27" s="46"/>
      <c r="I27" s="46"/>
      <c r="J27" s="46"/>
      <c r="K27" s="46"/>
      <c r="L27" s="44"/>
      <c r="M27" s="44"/>
    </row>
    <row r="28" s="39" customFormat="1" ht="15" customHeight="1" spans="1:13">
      <c r="A28" s="47" t="s">
        <v>25</v>
      </c>
      <c r="B28" s="48"/>
      <c r="C28" s="48"/>
      <c r="D28" s="48"/>
      <c r="E28" s="48"/>
      <c r="F28" s="48"/>
      <c r="G28" s="48"/>
      <c r="H28" s="49"/>
      <c r="I28" s="48"/>
      <c r="J28" s="48"/>
      <c r="K28" s="48"/>
      <c r="L28" s="44"/>
      <c r="M28" s="44"/>
    </row>
    <row r="29" s="39" customFormat="1" ht="3" customHeight="1" spans="1:13">
      <c r="A29" s="73"/>
      <c r="B29" s="44"/>
      <c r="C29" s="44"/>
      <c r="D29" s="44"/>
      <c r="E29" s="44"/>
      <c r="F29" s="44"/>
      <c r="G29" s="44"/>
      <c r="H29" s="45"/>
      <c r="I29" s="44"/>
      <c r="J29" s="44"/>
      <c r="K29" s="44"/>
      <c r="L29" s="44"/>
      <c r="M29" s="44"/>
    </row>
    <row r="30" s="39" customFormat="1" ht="15" customHeight="1" spans="1:13">
      <c r="A30" s="44" t="s">
        <v>26</v>
      </c>
      <c r="B30" s="44"/>
      <c r="C30" s="44"/>
      <c r="D30" s="44"/>
      <c r="E30" s="44"/>
      <c r="F30" s="44"/>
      <c r="G30" s="44"/>
      <c r="H30" s="45"/>
      <c r="I30" s="44"/>
      <c r="J30" s="44"/>
      <c r="K30" s="44"/>
      <c r="L30" s="44"/>
      <c r="M30" s="44"/>
    </row>
    <row r="31" s="39" customFormat="1" ht="15" customHeight="1" spans="1:13">
      <c r="A31" s="44" t="s">
        <v>27</v>
      </c>
      <c r="B31" s="44"/>
      <c r="C31" s="44"/>
      <c r="D31" s="44"/>
      <c r="E31" s="44"/>
      <c r="F31" s="44"/>
      <c r="G31" s="44"/>
      <c r="H31" s="45"/>
      <c r="I31" s="44"/>
      <c r="J31" s="44"/>
      <c r="K31" s="44"/>
      <c r="L31" s="44"/>
      <c r="M31" s="44"/>
    </row>
    <row r="32" s="39" customFormat="1" ht="15" customHeight="1" spans="1:13">
      <c r="A32" s="44"/>
      <c r="B32" s="44"/>
      <c r="C32" s="44"/>
      <c r="D32" s="44"/>
      <c r="E32" s="44"/>
      <c r="F32" s="44"/>
      <c r="G32" s="44"/>
      <c r="H32" s="45"/>
      <c r="I32" s="44"/>
      <c r="J32" s="44"/>
      <c r="K32" s="106" t="s">
        <v>9</v>
      </c>
      <c r="L32" s="44"/>
      <c r="M32" s="44"/>
    </row>
    <row r="33" s="39" customFormat="1" ht="15" customHeight="1" spans="1:13">
      <c r="A33" s="50" t="s">
        <v>11</v>
      </c>
      <c r="B33" s="51"/>
      <c r="C33" s="52"/>
      <c r="D33" s="52"/>
      <c r="E33" s="52"/>
      <c r="F33" s="52"/>
      <c r="G33" s="52"/>
      <c r="H33" s="74"/>
      <c r="I33" s="52"/>
      <c r="J33" s="52"/>
      <c r="K33" s="107"/>
      <c r="L33" s="44"/>
      <c r="M33" s="44"/>
    </row>
    <row r="34" s="39" customFormat="1" ht="15" customHeight="1" spans="1:11">
      <c r="A34" s="53"/>
      <c r="B34" s="46"/>
      <c r="C34" s="54" t="s">
        <v>13</v>
      </c>
      <c r="D34" s="54"/>
      <c r="E34" s="75"/>
      <c r="F34" s="75"/>
      <c r="G34" s="45"/>
      <c r="H34" s="55" t="s">
        <v>28</v>
      </c>
      <c r="I34" s="55"/>
      <c r="J34" s="44"/>
      <c r="K34" s="108"/>
    </row>
    <row r="35" s="39" customFormat="1" ht="15" customHeight="1" spans="1:11">
      <c r="A35" s="56"/>
      <c r="B35" s="44"/>
      <c r="C35" s="57">
        <v>0</v>
      </c>
      <c r="D35" s="58"/>
      <c r="E35" s="59" t="s">
        <v>15</v>
      </c>
      <c r="F35" s="76">
        <v>0.12</v>
      </c>
      <c r="G35" s="59" t="s">
        <v>16</v>
      </c>
      <c r="H35" s="61">
        <f>C35*F35</f>
        <v>0</v>
      </c>
      <c r="I35" s="109"/>
      <c r="J35" s="44"/>
      <c r="K35" s="108"/>
    </row>
    <row r="36" s="39" customFormat="1" ht="15" customHeight="1" spans="1:11">
      <c r="A36" s="56"/>
      <c r="B36" s="44"/>
      <c r="C36" s="62" t="s">
        <v>19</v>
      </c>
      <c r="D36" s="62"/>
      <c r="E36" s="75"/>
      <c r="F36" s="75"/>
      <c r="G36" s="59"/>
      <c r="H36" s="55" t="s">
        <v>29</v>
      </c>
      <c r="I36" s="55"/>
      <c r="J36" s="44"/>
      <c r="K36" s="108"/>
    </row>
    <row r="37" s="39" customFormat="1" ht="15" customHeight="1" spans="1:11">
      <c r="A37" s="56"/>
      <c r="B37" s="44"/>
      <c r="C37" s="57">
        <v>0</v>
      </c>
      <c r="D37" s="58"/>
      <c r="E37" s="59" t="s">
        <v>15</v>
      </c>
      <c r="F37" s="76">
        <v>0.06</v>
      </c>
      <c r="G37" s="59" t="s">
        <v>16</v>
      </c>
      <c r="H37" s="61">
        <f>C37*F37</f>
        <v>0</v>
      </c>
      <c r="I37" s="109"/>
      <c r="J37" s="44"/>
      <c r="K37" s="108"/>
    </row>
    <row r="38" s="39" customFormat="1" ht="15" customHeight="1" spans="1:11">
      <c r="A38" s="56"/>
      <c r="B38" s="44"/>
      <c r="C38" s="77"/>
      <c r="D38" s="44"/>
      <c r="E38" s="59"/>
      <c r="F38" s="78"/>
      <c r="G38" s="59"/>
      <c r="H38" s="44"/>
      <c r="I38" s="44"/>
      <c r="J38" s="44"/>
      <c r="K38" s="108"/>
    </row>
    <row r="39" s="39" customFormat="1" ht="15" customHeight="1" spans="1:11">
      <c r="A39" s="56"/>
      <c r="B39" s="44"/>
      <c r="C39" s="65" t="s">
        <v>30</v>
      </c>
      <c r="D39" s="65"/>
      <c r="E39" s="46" t="s">
        <v>31</v>
      </c>
      <c r="F39" s="46"/>
      <c r="G39" s="79"/>
      <c r="H39" s="61">
        <f>H35+H37</f>
        <v>0</v>
      </c>
      <c r="I39" s="109"/>
      <c r="J39" s="44"/>
      <c r="K39" s="108"/>
    </row>
    <row r="40" s="39" customFormat="1" ht="15" customHeight="1" spans="1:11">
      <c r="A40" s="56"/>
      <c r="B40" s="44"/>
      <c r="C40" s="80"/>
      <c r="D40" s="80"/>
      <c r="E40" s="81"/>
      <c r="F40" s="46"/>
      <c r="G40" s="46"/>
      <c r="H40" s="44"/>
      <c r="I40" s="44"/>
      <c r="J40" s="44"/>
      <c r="K40" s="108"/>
    </row>
    <row r="41" s="39" customFormat="1" ht="15" customHeight="1" spans="1:11">
      <c r="A41" s="56"/>
      <c r="B41" s="44"/>
      <c r="C41" s="65" t="s">
        <v>32</v>
      </c>
      <c r="D41" s="65"/>
      <c r="E41" s="46" t="s">
        <v>33</v>
      </c>
      <c r="F41" s="46"/>
      <c r="G41" s="46"/>
      <c r="H41" s="67">
        <f>H39/12</f>
        <v>0</v>
      </c>
      <c r="I41" s="111"/>
      <c r="J41" s="45" t="s">
        <v>34</v>
      </c>
      <c r="K41" s="108"/>
    </row>
    <row r="42" s="39" customFormat="1" ht="15" customHeight="1" spans="1:11">
      <c r="A42" s="71"/>
      <c r="B42" s="72"/>
      <c r="C42" s="72"/>
      <c r="D42" s="72"/>
      <c r="E42" s="72"/>
      <c r="F42" s="72"/>
      <c r="G42" s="72"/>
      <c r="H42" s="72"/>
      <c r="I42" s="72"/>
      <c r="J42" s="72"/>
      <c r="K42" s="113"/>
    </row>
    <row r="43" s="39" customFormat="1" ht="15" customHeight="1" spans="1:13">
      <c r="A43" s="44"/>
      <c r="B43" s="44"/>
      <c r="C43" s="44"/>
      <c r="D43" s="44"/>
      <c r="E43" s="44"/>
      <c r="F43" s="44"/>
      <c r="G43" s="44"/>
      <c r="H43" s="45"/>
      <c r="I43" s="44"/>
      <c r="J43" s="44"/>
      <c r="K43" s="44"/>
      <c r="L43" s="44"/>
      <c r="M43" s="44"/>
    </row>
    <row r="44" s="39" customFormat="1" ht="15" customHeight="1" spans="1:11">
      <c r="A44" s="82" t="s">
        <v>35</v>
      </c>
      <c r="B44" s="83"/>
      <c r="C44" s="83"/>
      <c r="D44" s="83"/>
      <c r="E44" s="83"/>
      <c r="F44" s="83"/>
      <c r="G44" s="83"/>
      <c r="H44" s="49"/>
      <c r="I44" s="83"/>
      <c r="J44" s="83"/>
      <c r="K44" s="83"/>
    </row>
    <row r="45" s="39" customFormat="1" ht="3" customHeight="1" spans="1:11">
      <c r="A45" s="84"/>
      <c r="B45" s="46"/>
      <c r="C45" s="46"/>
      <c r="D45" s="46"/>
      <c r="E45" s="46"/>
      <c r="F45" s="46"/>
      <c r="G45" s="46"/>
      <c r="H45" s="45"/>
      <c r="I45" s="46"/>
      <c r="J45" s="46"/>
      <c r="K45" s="46"/>
    </row>
    <row r="46" s="39" customFormat="1" ht="15" customHeight="1" spans="1:9">
      <c r="A46" s="39" t="s">
        <v>36</v>
      </c>
      <c r="I46" s="114"/>
    </row>
    <row r="47" s="39" customFormat="1" ht="20.1" customHeight="1" spans="9:9">
      <c r="I47" s="114"/>
    </row>
    <row r="48" s="39" customFormat="1" ht="15" customHeight="1" spans="1:11">
      <c r="A48" s="52"/>
      <c r="B48" s="52"/>
      <c r="C48" s="52"/>
      <c r="D48" s="52"/>
      <c r="E48" s="52"/>
      <c r="F48" s="52"/>
      <c r="G48" s="52"/>
      <c r="H48" s="52"/>
      <c r="I48" s="115"/>
      <c r="J48" s="52"/>
      <c r="K48" s="52"/>
    </row>
    <row r="49" s="39" customFormat="1" ht="15" customHeight="1" spans="1:11">
      <c r="A49" s="47" t="s">
        <v>37</v>
      </c>
      <c r="B49" s="48"/>
      <c r="C49" s="48"/>
      <c r="D49" s="48"/>
      <c r="E49" s="48"/>
      <c r="F49" s="48"/>
      <c r="G49" s="48"/>
      <c r="H49" s="48"/>
      <c r="I49" s="116"/>
      <c r="J49" s="48"/>
      <c r="K49" s="48"/>
    </row>
    <row r="50" s="39" customFormat="1" ht="3" customHeight="1" spans="1:11">
      <c r="A50" s="44"/>
      <c r="B50" s="44"/>
      <c r="C50" s="44"/>
      <c r="D50" s="44"/>
      <c r="E50" s="44"/>
      <c r="F50" s="44"/>
      <c r="G50" s="44"/>
      <c r="H50" s="44"/>
      <c r="I50" s="65"/>
      <c r="J50" s="44"/>
      <c r="K50" s="44"/>
    </row>
    <row r="51" s="39" customFormat="1" ht="15" customHeight="1" spans="1:11">
      <c r="A51" s="44" t="s">
        <v>38</v>
      </c>
      <c r="B51" s="44"/>
      <c r="C51" s="44"/>
      <c r="D51" s="44"/>
      <c r="E51" s="44"/>
      <c r="F51" s="44"/>
      <c r="G51" s="44"/>
      <c r="H51" s="44"/>
      <c r="I51" s="65"/>
      <c r="J51" s="44"/>
      <c r="K51" s="44"/>
    </row>
    <row r="52" s="39" customFormat="1" ht="15" customHeight="1" spans="1:9">
      <c r="A52" s="39" t="s">
        <v>39</v>
      </c>
      <c r="I52" s="114"/>
    </row>
    <row r="53" s="39" customFormat="1" ht="3" customHeight="1" spans="9:9">
      <c r="I53" s="114"/>
    </row>
    <row r="54" s="39" customFormat="1" ht="15" customHeight="1" spans="1:9">
      <c r="A54" s="39" t="s">
        <v>40</v>
      </c>
      <c r="I54" s="114"/>
    </row>
    <row r="55" s="39" customFormat="1" ht="15" customHeight="1" spans="9:11">
      <c r="I55" s="114"/>
      <c r="K55" s="106" t="s">
        <v>9</v>
      </c>
    </row>
    <row r="56" s="39" customFormat="1" ht="15" customHeight="1" spans="1:11">
      <c r="A56" s="50" t="s">
        <v>11</v>
      </c>
      <c r="B56" s="52"/>
      <c r="C56" s="52"/>
      <c r="D56" s="52"/>
      <c r="E56" s="52"/>
      <c r="F56" s="52"/>
      <c r="G56" s="52"/>
      <c r="H56" s="52"/>
      <c r="I56" s="115"/>
      <c r="J56" s="52"/>
      <c r="K56" s="107"/>
    </row>
    <row r="57" s="39" customFormat="1" ht="15" customHeight="1" spans="1:11">
      <c r="A57" s="85"/>
      <c r="B57" s="54" t="s">
        <v>41</v>
      </c>
      <c r="C57" s="54"/>
      <c r="D57" s="44"/>
      <c r="E57" s="54" t="s">
        <v>42</v>
      </c>
      <c r="F57" s="54"/>
      <c r="G57" s="54"/>
      <c r="H57" s="75"/>
      <c r="I57" s="117" t="s">
        <v>43</v>
      </c>
      <c r="J57" s="117"/>
      <c r="K57" s="108"/>
    </row>
    <row r="58" s="39" customFormat="1" ht="15" customHeight="1" spans="1:11">
      <c r="A58" s="56"/>
      <c r="B58" s="86">
        <v>2590</v>
      </c>
      <c r="C58" s="87"/>
      <c r="D58" s="59" t="s">
        <v>15</v>
      </c>
      <c r="E58" s="86">
        <v>24</v>
      </c>
      <c r="F58" s="88"/>
      <c r="G58" s="87"/>
      <c r="H58" s="76" t="s">
        <v>16</v>
      </c>
      <c r="I58" s="118">
        <f>SUM(B58)*E58</f>
        <v>62160</v>
      </c>
      <c r="J58" s="119"/>
      <c r="K58" s="108"/>
    </row>
    <row r="59" s="39" customFormat="1" ht="15" customHeight="1" spans="1:11">
      <c r="A59" s="56"/>
      <c r="B59" s="89" t="s">
        <v>43</v>
      </c>
      <c r="C59" s="89"/>
      <c r="D59" s="44"/>
      <c r="E59" s="90" t="s">
        <v>44</v>
      </c>
      <c r="F59" s="90"/>
      <c r="G59" s="90"/>
      <c r="H59" s="44"/>
      <c r="I59" s="120" t="s">
        <v>45</v>
      </c>
      <c r="J59" s="120"/>
      <c r="K59" s="108"/>
    </row>
    <row r="60" s="39" customFormat="1" ht="15" customHeight="1" spans="1:11">
      <c r="A60" s="56"/>
      <c r="B60" s="91">
        <f>SUM(I58)</f>
        <v>62160</v>
      </c>
      <c r="C60" s="92"/>
      <c r="D60" s="45" t="s">
        <v>46</v>
      </c>
      <c r="E60" s="93">
        <f>SUM(H23)+H41</f>
        <v>16720</v>
      </c>
      <c r="F60" s="94"/>
      <c r="G60" s="95"/>
      <c r="H60" s="45" t="s">
        <v>16</v>
      </c>
      <c r="I60" s="121">
        <f>SUM(B60)-E60</f>
        <v>45440</v>
      </c>
      <c r="J60" s="122"/>
      <c r="K60" s="108"/>
    </row>
    <row r="61" s="39" customFormat="1" ht="15" customHeight="1" spans="1:11">
      <c r="A61" s="56"/>
      <c r="B61" s="44"/>
      <c r="C61" s="44"/>
      <c r="D61" s="44"/>
      <c r="E61" s="44"/>
      <c r="F61" s="44"/>
      <c r="G61" s="44"/>
      <c r="H61" s="44"/>
      <c r="I61" s="65"/>
      <c r="J61" s="44"/>
      <c r="K61" s="108"/>
    </row>
    <row r="62" s="39" customFormat="1" ht="15" customHeight="1" spans="1:11">
      <c r="A62" s="56"/>
      <c r="B62" s="96" t="s">
        <v>47</v>
      </c>
      <c r="C62" s="96"/>
      <c r="D62" s="96"/>
      <c r="E62" s="96"/>
      <c r="F62" s="96"/>
      <c r="G62" s="96"/>
      <c r="H62" s="97">
        <f>SUM(I60)</f>
        <v>45440</v>
      </c>
      <c r="I62" s="123" t="s">
        <v>48</v>
      </c>
      <c r="J62" s="123"/>
      <c r="K62" s="108"/>
    </row>
    <row r="63" s="39" customFormat="1" ht="15" customHeight="1" spans="1:11">
      <c r="A63" s="71"/>
      <c r="B63" s="98" t="s">
        <v>49</v>
      </c>
      <c r="C63" s="98"/>
      <c r="D63" s="98"/>
      <c r="E63" s="98"/>
      <c r="F63" s="98"/>
      <c r="G63" s="98"/>
      <c r="H63" s="98"/>
      <c r="I63" s="98"/>
      <c r="J63" s="98"/>
      <c r="K63" s="113"/>
    </row>
    <row r="64" s="39" customFormat="1" ht="24.95" customHeight="1" spans="9:9">
      <c r="I64" s="114"/>
    </row>
    <row r="65" s="39" customFormat="1" ht="20.1" customHeight="1" spans="1:11">
      <c r="A65" s="124" t="s">
        <v>50</v>
      </c>
      <c r="B65" s="124"/>
      <c r="C65" s="124"/>
      <c r="D65" s="124"/>
      <c r="E65" s="125"/>
      <c r="F65" s="126"/>
      <c r="G65" s="127" t="s">
        <v>51</v>
      </c>
      <c r="H65" s="127"/>
      <c r="I65" s="127"/>
      <c r="J65" s="127"/>
      <c r="K65" s="127"/>
    </row>
    <row r="66" s="39" customFormat="1" ht="15" customHeight="1" spans="1:11">
      <c r="A66" s="128" t="s">
        <v>52</v>
      </c>
      <c r="B66" s="128"/>
      <c r="C66" s="128"/>
      <c r="D66" s="128"/>
      <c r="E66" s="128"/>
      <c r="G66" s="129" t="s">
        <v>53</v>
      </c>
      <c r="H66" s="129"/>
      <c r="I66" s="129"/>
      <c r="J66" s="129"/>
      <c r="K66" s="129"/>
    </row>
    <row r="67" s="39" customFormat="1" ht="15" customHeight="1" spans="1:11">
      <c r="A67" s="128"/>
      <c r="B67" s="128"/>
      <c r="C67" s="128"/>
      <c r="D67" s="128"/>
      <c r="E67" s="128"/>
      <c r="G67" s="130"/>
      <c r="H67" s="130"/>
      <c r="I67" s="130"/>
      <c r="J67" s="130"/>
      <c r="K67" s="130"/>
    </row>
    <row r="68" s="39" customFormat="1" ht="15" customHeight="1" spans="1:11">
      <c r="A68" s="131" t="s">
        <v>54</v>
      </c>
      <c r="B68" s="131"/>
      <c r="C68" s="131"/>
      <c r="D68" s="131"/>
      <c r="E68" s="131"/>
      <c r="G68" s="131" t="s">
        <v>55</v>
      </c>
      <c r="H68" s="131"/>
      <c r="I68" s="131"/>
      <c r="J68" s="131"/>
      <c r="K68" s="131"/>
    </row>
    <row r="69" s="39" customFormat="1" ht="15" customHeight="1" spans="1:9">
      <c r="A69" s="132"/>
      <c r="B69" s="132"/>
      <c r="C69" s="132"/>
      <c r="D69" s="132"/>
      <c r="E69" s="133"/>
      <c r="F69" s="133"/>
      <c r="G69" s="133"/>
      <c r="H69" s="133"/>
      <c r="I69" s="114"/>
    </row>
    <row r="70" s="39" customFormat="1" ht="15" customHeight="1" spans="1:11">
      <c r="A70" s="134" t="s">
        <v>56</v>
      </c>
      <c r="B70" s="134"/>
      <c r="C70" s="134"/>
      <c r="D70" s="134"/>
      <c r="E70" s="134"/>
      <c r="F70" s="134"/>
      <c r="G70" s="134"/>
      <c r="H70" s="134"/>
      <c r="I70" s="134"/>
      <c r="J70" s="134"/>
      <c r="K70" s="134"/>
    </row>
    <row r="71" s="39" customFormat="1" ht="15" customHeight="1" spans="9:9">
      <c r="I71" s="114"/>
    </row>
    <row r="72" s="39" customFormat="1" ht="15" customHeight="1" spans="9:9">
      <c r="I72" s="114"/>
    </row>
    <row r="73" s="39" customFormat="1" ht="15" customHeight="1"/>
    <row r="74" s="39" customFormat="1" ht="15" customHeight="1"/>
    <row r="75" s="39" customFormat="1" ht="15" customHeight="1"/>
    <row r="76" s="39" customFormat="1" ht="15" customHeight="1"/>
    <row r="77" s="39" customFormat="1" ht="15" customHeight="1" spans="9:9">
      <c r="I77" s="114"/>
    </row>
    <row r="78" s="39" customFormat="1" ht="15" customHeight="1" spans="9:9">
      <c r="I78" s="114"/>
    </row>
    <row r="79" s="39" customFormat="1" ht="15" customHeight="1" spans="9:9">
      <c r="I79" s="114"/>
    </row>
    <row r="80" s="39" customFormat="1" ht="15" customHeight="1" spans="9:9">
      <c r="I80" s="114"/>
    </row>
    <row r="81" s="39" customFormat="1" ht="15" customHeight="1" spans="9:9">
      <c r="I81" s="114"/>
    </row>
    <row r="82" s="39" customFormat="1" ht="15" customHeight="1" spans="9:9">
      <c r="I82" s="114"/>
    </row>
    <row r="83" s="39" customFormat="1" ht="15" customHeight="1" spans="9:9">
      <c r="I83" s="114"/>
    </row>
    <row r="84" s="39" customFormat="1" ht="15" customHeight="1" spans="9:9">
      <c r="I84" s="114"/>
    </row>
    <row r="85" s="39" customFormat="1" ht="15" customHeight="1" spans="9:9">
      <c r="I85" s="114"/>
    </row>
    <row r="86" s="39" customFormat="1" ht="15" customHeight="1" spans="9:9">
      <c r="I86" s="114"/>
    </row>
    <row r="87" s="39" customFormat="1" ht="15" customHeight="1" spans="9:9">
      <c r="I87" s="114"/>
    </row>
    <row r="88" s="39" customFormat="1" ht="15" customHeight="1" spans="9:9">
      <c r="I88" s="114"/>
    </row>
    <row r="89" s="39" customFormat="1" ht="15" customHeight="1" spans="9:9">
      <c r="I89" s="114"/>
    </row>
    <row r="90" s="39" customFormat="1" ht="15" customHeight="1" spans="9:9">
      <c r="I90" s="114"/>
    </row>
    <row r="91" s="39" customFormat="1" ht="15" customHeight="1" spans="9:9">
      <c r="I91" s="114"/>
    </row>
    <row r="92" s="39" customFormat="1" ht="15" customHeight="1" spans="9:9">
      <c r="I92" s="114"/>
    </row>
    <row r="93" s="39" customFormat="1" ht="15" customHeight="1" spans="9:9">
      <c r="I93" s="114"/>
    </row>
    <row r="94" s="39" customFormat="1" ht="15" customHeight="1" spans="9:9">
      <c r="I94" s="114"/>
    </row>
    <row r="95" s="39" customFormat="1" ht="15" customHeight="1" spans="9:9">
      <c r="I95" s="114"/>
    </row>
    <row r="96" s="39" customFormat="1" ht="15" customHeight="1" spans="9:9">
      <c r="I96" s="114"/>
    </row>
    <row r="97" s="39" customFormat="1" ht="15" customHeight="1" spans="9:9">
      <c r="I97" s="114"/>
    </row>
    <row r="98" s="39" customFormat="1" ht="15" customHeight="1" spans="9:9">
      <c r="I98" s="114"/>
    </row>
    <row r="99" s="39" customFormat="1" ht="15" customHeight="1" spans="9:9">
      <c r="I99" s="114"/>
    </row>
    <row r="100" s="39" customFormat="1" ht="15" customHeight="1" spans="9:9">
      <c r="I100" s="114"/>
    </row>
    <row r="101" s="39" customFormat="1" ht="15" customHeight="1" spans="9:9">
      <c r="I101" s="114"/>
    </row>
    <row r="102" s="39" customFormat="1" ht="15" customHeight="1" spans="9:9">
      <c r="I102" s="114"/>
    </row>
    <row r="103" s="39" customFormat="1" ht="15" customHeight="1" spans="9:9">
      <c r="I103" s="114"/>
    </row>
    <row r="104" s="39" customFormat="1" ht="15" customHeight="1" spans="9:9">
      <c r="I104" s="114"/>
    </row>
    <row r="105" s="39" customFormat="1" ht="15" customHeight="1" spans="9:9">
      <c r="I105" s="114"/>
    </row>
    <row r="106" s="39" customFormat="1" ht="15" customHeight="1" spans="9:9">
      <c r="I106" s="114"/>
    </row>
    <row r="107" s="39" customFormat="1" ht="15" customHeight="1" spans="9:9">
      <c r="I107" s="114"/>
    </row>
    <row r="108" s="39" customFormat="1" ht="15" customHeight="1" spans="9:9">
      <c r="I108" s="114"/>
    </row>
    <row r="109" s="39" customFormat="1" ht="15" customHeight="1" spans="9:9">
      <c r="I109" s="114"/>
    </row>
    <row r="110" s="39" customFormat="1" ht="15" customHeight="1" spans="9:9">
      <c r="I110" s="114"/>
    </row>
    <row r="111" s="39" customFormat="1" ht="15" customHeight="1" spans="9:9">
      <c r="I111" s="114"/>
    </row>
    <row r="112" s="39" customFormat="1" ht="15" customHeight="1" spans="9:9">
      <c r="I112" s="114"/>
    </row>
    <row r="113" s="39" customFormat="1" ht="15" customHeight="1" spans="9:9">
      <c r="I113" s="114"/>
    </row>
    <row r="114" s="39" customFormat="1" ht="15" customHeight="1" spans="9:9">
      <c r="I114" s="114"/>
    </row>
    <row r="115" s="39" customFormat="1" ht="15" customHeight="1" spans="9:9">
      <c r="I115" s="114"/>
    </row>
    <row r="116" s="39" customFormat="1" ht="15" customHeight="1" spans="9:9">
      <c r="I116" s="114"/>
    </row>
    <row r="117" s="39" customFormat="1" ht="15" customHeight="1" spans="9:9">
      <c r="I117" s="114"/>
    </row>
    <row r="118" s="39" customFormat="1" ht="15" customHeight="1" spans="9:9">
      <c r="I118" s="114"/>
    </row>
    <row r="119" s="39" customFormat="1" ht="15" customHeight="1" spans="9:9">
      <c r="I119" s="114"/>
    </row>
    <row r="120" s="39" customFormat="1" ht="15" customHeight="1" spans="9:9">
      <c r="I120" s="114"/>
    </row>
    <row r="121" s="39" customFormat="1" ht="15" customHeight="1" spans="9:9">
      <c r="I121" s="114"/>
    </row>
    <row r="122" s="39" customFormat="1" ht="15" customHeight="1" spans="9:9">
      <c r="I122" s="114"/>
    </row>
    <row r="123" s="39" customFormat="1" ht="15" customHeight="1" spans="9:9">
      <c r="I123" s="114"/>
    </row>
    <row r="124" s="39" customFormat="1" ht="15" customHeight="1" spans="9:9">
      <c r="I124" s="114"/>
    </row>
    <row r="125" s="39" customFormat="1" ht="15" customHeight="1" spans="9:9">
      <c r="I125" s="114"/>
    </row>
    <row r="126" s="39" customFormat="1" ht="15" customHeight="1" spans="9:9">
      <c r="I126" s="114"/>
    </row>
    <row r="127" s="39" customFormat="1" ht="15" customHeight="1" spans="9:9">
      <c r="I127" s="114"/>
    </row>
    <row r="128" s="39" customFormat="1" ht="15" customHeight="1" spans="9:9">
      <c r="I128" s="114"/>
    </row>
    <row r="129" s="39" customFormat="1" ht="15" customHeight="1" spans="9:9">
      <c r="I129" s="114"/>
    </row>
    <row r="130" s="39" customFormat="1" ht="15" customHeight="1" spans="9:9">
      <c r="I130" s="114"/>
    </row>
    <row r="131" s="39" customFormat="1" ht="15" customHeight="1" spans="9:9">
      <c r="I131" s="114"/>
    </row>
    <row r="132" s="39" customFormat="1" ht="15" customHeight="1" spans="9:9">
      <c r="I132" s="114"/>
    </row>
    <row r="133" s="39" customFormat="1" ht="15" customHeight="1" spans="9:9">
      <c r="I133" s="114"/>
    </row>
    <row r="134" s="39" customFormat="1" ht="15" customHeight="1" spans="9:9">
      <c r="I134" s="114"/>
    </row>
    <row r="135" s="39" customFormat="1" ht="15" customHeight="1" spans="9:9">
      <c r="I135" s="114"/>
    </row>
    <row r="136" s="39" customFormat="1" ht="15" customHeight="1" spans="9:9">
      <c r="I136" s="114"/>
    </row>
    <row r="137" s="39" customFormat="1" ht="15" customHeight="1" spans="9:9">
      <c r="I137" s="114"/>
    </row>
    <row r="138" s="39" customFormat="1" ht="15" customHeight="1" spans="9:9">
      <c r="I138" s="114"/>
    </row>
    <row r="139" s="39" customFormat="1" ht="15" customHeight="1" spans="9:9">
      <c r="I139" s="114"/>
    </row>
    <row r="140" s="39" customFormat="1" ht="15" customHeight="1" spans="9:9">
      <c r="I140" s="114"/>
    </row>
    <row r="141" s="39" customFormat="1" ht="15" customHeight="1" spans="9:9">
      <c r="I141" s="114"/>
    </row>
    <row r="142" s="39" customFormat="1" ht="15" customHeight="1" spans="9:9">
      <c r="I142" s="114"/>
    </row>
    <row r="143" s="39" customFormat="1" ht="15" customHeight="1" spans="9:9">
      <c r="I143" s="114"/>
    </row>
    <row r="144" s="39" customFormat="1" ht="15" customHeight="1" spans="9:9">
      <c r="I144" s="114"/>
    </row>
    <row r="145" s="39" customFormat="1" ht="15" customHeight="1" spans="9:9">
      <c r="I145" s="114"/>
    </row>
    <row r="146" s="39" customFormat="1" ht="15" customHeight="1" spans="9:9">
      <c r="I146" s="114"/>
    </row>
    <row r="147" s="39" customFormat="1" ht="15" customHeight="1" spans="9:9">
      <c r="I147" s="114"/>
    </row>
    <row r="148" s="39" customFormat="1" ht="15" customHeight="1" spans="9:9">
      <c r="I148" s="114"/>
    </row>
    <row r="149" s="39" customFormat="1" ht="15" customHeight="1" spans="9:9">
      <c r="I149" s="114"/>
    </row>
    <row r="150" s="39" customFormat="1" ht="15" customHeight="1" spans="9:9">
      <c r="I150" s="114"/>
    </row>
    <row r="151" s="39" customFormat="1" ht="15" customHeight="1" spans="9:9">
      <c r="I151" s="114"/>
    </row>
    <row r="152" s="39" customFormat="1" ht="15" customHeight="1" spans="9:9">
      <c r="I152" s="114"/>
    </row>
    <row r="153" s="39" customFormat="1" ht="15" customHeight="1" spans="9:9">
      <c r="I153" s="114"/>
    </row>
    <row r="154" s="39" customFormat="1" ht="15" customHeight="1" spans="9:9">
      <c r="I154" s="114"/>
    </row>
    <row r="155" s="39" customFormat="1" ht="15" customHeight="1" spans="9:9">
      <c r="I155" s="114"/>
    </row>
    <row r="156" s="39" customFormat="1" ht="15" customHeight="1" spans="9:9">
      <c r="I156" s="114"/>
    </row>
    <row r="157" s="39" customFormat="1" ht="15" customHeight="1" spans="9:9">
      <c r="I157" s="114"/>
    </row>
    <row r="158" s="39" customFormat="1" ht="15" customHeight="1" spans="9:9">
      <c r="I158" s="114"/>
    </row>
    <row r="159" s="39" customFormat="1" ht="15" customHeight="1" spans="9:9">
      <c r="I159" s="114"/>
    </row>
    <row r="160" s="39" customFormat="1" ht="15" customHeight="1" spans="9:9">
      <c r="I160" s="114"/>
    </row>
    <row r="161" s="39" customFormat="1" ht="20.1" customHeight="1" spans="9:9">
      <c r="I161" s="114"/>
    </row>
    <row r="162" s="39" customFormat="1" ht="20.1" customHeight="1" spans="9:9">
      <c r="I162" s="114"/>
    </row>
    <row r="163" s="39" customFormat="1" ht="20.1" customHeight="1" spans="9:9">
      <c r="I163" s="114"/>
    </row>
    <row r="164" s="39" customFormat="1" ht="20.1" customHeight="1" spans="9:9">
      <c r="I164" s="114"/>
    </row>
    <row r="165" s="39" customFormat="1" ht="20.1" customHeight="1" spans="9:9">
      <c r="I165" s="114"/>
    </row>
    <row r="166" s="39" customFormat="1" ht="20.1" customHeight="1" spans="9:9">
      <c r="I166" s="114"/>
    </row>
    <row r="167" s="39" customFormat="1" ht="20.1" customHeight="1" spans="9:9">
      <c r="I167" s="114"/>
    </row>
    <row r="168" s="39" customFormat="1" ht="20.1" customHeight="1" spans="9:9">
      <c r="I168" s="114"/>
    </row>
    <row r="169" s="39" customFormat="1" ht="20.1" customHeight="1" spans="9:9">
      <c r="I169" s="114"/>
    </row>
    <row r="170" s="39" customFormat="1" ht="20.1" customHeight="1" spans="9:9">
      <c r="I170" s="114"/>
    </row>
    <row r="171" s="39" customFormat="1" ht="20.1" customHeight="1" spans="9:9">
      <c r="I171" s="114"/>
    </row>
    <row r="172" s="39" customFormat="1" ht="20.1" customHeight="1" spans="9:9">
      <c r="I172" s="114"/>
    </row>
    <row r="173" s="39" customFormat="1" ht="20.1" customHeight="1" spans="9:9">
      <c r="I173" s="114"/>
    </row>
    <row r="174" s="39" customFormat="1" ht="20.1" customHeight="1" spans="9:9">
      <c r="I174" s="114"/>
    </row>
    <row r="175" s="39" customFormat="1" ht="20.1" customHeight="1" spans="9:9">
      <c r="I175" s="114"/>
    </row>
    <row r="176" s="39" customFormat="1" ht="20.1" customHeight="1" spans="9:9">
      <c r="I176" s="114"/>
    </row>
    <row r="177" s="39" customFormat="1" ht="20.1" customHeight="1" spans="9:9">
      <c r="I177" s="114"/>
    </row>
    <row r="178" s="39" customFormat="1" ht="20.1" customHeight="1" spans="9:9">
      <c r="I178" s="114"/>
    </row>
    <row r="179" s="39" customFormat="1" ht="20.1" customHeight="1" spans="9:9">
      <c r="I179" s="114"/>
    </row>
    <row r="180" s="39" customFormat="1" ht="20.1" customHeight="1" spans="9:9">
      <c r="I180" s="114"/>
    </row>
    <row r="181" s="39" customFormat="1" ht="20.1" customHeight="1" spans="9:9">
      <c r="I181" s="114"/>
    </row>
    <row r="182" s="39" customFormat="1" ht="20.1" customHeight="1" spans="9:9">
      <c r="I182" s="114"/>
    </row>
    <row r="183" s="39" customFormat="1" ht="20.1" customHeight="1" spans="9:9">
      <c r="I183" s="114"/>
    </row>
    <row r="184" s="39" customFormat="1" ht="20.1" customHeight="1" spans="9:9">
      <c r="I184" s="114"/>
    </row>
    <row r="185" s="39" customFormat="1" ht="20.1" customHeight="1" spans="9:9">
      <c r="I185" s="114"/>
    </row>
    <row r="186" s="39" customFormat="1" ht="20.1" customHeight="1" spans="9:9">
      <c r="I186" s="114"/>
    </row>
    <row r="187" s="39" customFormat="1" ht="20.1" customHeight="1" spans="9:9">
      <c r="I187" s="114"/>
    </row>
    <row r="188" s="39" customFormat="1" ht="20.1" customHeight="1" spans="9:9">
      <c r="I188" s="114"/>
    </row>
    <row r="189" s="39" customFormat="1" ht="20.1" customHeight="1" spans="9:9">
      <c r="I189" s="114"/>
    </row>
    <row r="190" s="39" customFormat="1" ht="20.1" customHeight="1" spans="9:9">
      <c r="I190" s="114"/>
    </row>
    <row r="191" s="39" customFormat="1" ht="20.1" customHeight="1" spans="9:9">
      <c r="I191" s="114"/>
    </row>
    <row r="192" s="39" customFormat="1" ht="20.1" customHeight="1" spans="9:9">
      <c r="I192" s="114"/>
    </row>
    <row r="193" s="39" customFormat="1" ht="20.1" customHeight="1" spans="9:9">
      <c r="I193" s="114"/>
    </row>
    <row r="194" s="39" customFormat="1" ht="20.1" customHeight="1" spans="9:9">
      <c r="I194" s="114"/>
    </row>
    <row r="195" s="39" customFormat="1" ht="20.1" customHeight="1" spans="9:9">
      <c r="I195" s="114"/>
    </row>
    <row r="196" s="39" customFormat="1" ht="20.1" customHeight="1" spans="9:9">
      <c r="I196" s="114"/>
    </row>
    <row r="197" s="39" customFormat="1" ht="20.1" customHeight="1" spans="9:9">
      <c r="I197" s="114"/>
    </row>
    <row r="198" s="39" customFormat="1" ht="20.1" customHeight="1" spans="9:9">
      <c r="I198" s="114"/>
    </row>
    <row r="199" s="39" customFormat="1" ht="20.1" customHeight="1" spans="9:9">
      <c r="I199" s="114"/>
    </row>
    <row r="200" ht="20.1" customHeight="1"/>
    <row r="201" ht="20.1" customHeight="1"/>
    <row r="202" ht="20.1" customHeight="1"/>
    <row r="203" ht="20.1" customHeight="1"/>
    <row r="204" ht="20.1" customHeight="1"/>
    <row r="205" ht="20.1" customHeight="1"/>
    <row r="206" ht="20.1" customHeight="1"/>
    <row r="207" ht="20.1" customHeight="1"/>
    <row r="208" ht="20.1" customHeight="1"/>
    <row r="209" ht="20.1" customHeight="1"/>
    <row r="210" ht="20.1" customHeight="1"/>
    <row r="211" ht="20.1" customHeight="1"/>
    <row r="212" ht="20.1" customHeight="1"/>
    <row r="213" ht="20.1" customHeight="1"/>
    <row r="214" ht="20.1" customHeight="1"/>
    <row r="215" ht="20.1" customHeight="1"/>
    <row r="216" ht="20.1" customHeight="1"/>
    <row r="217" ht="20.1" customHeight="1"/>
    <row r="218" ht="20.1" customHeight="1"/>
    <row r="219" ht="20.1" customHeight="1"/>
    <row r="220" ht="20.1" customHeight="1"/>
    <row r="221" ht="20.1" customHeight="1"/>
    <row r="222" ht="20.1" customHeight="1"/>
    <row r="223" ht="20.1" customHeight="1"/>
    <row r="224" ht="20.1" customHeight="1"/>
  </sheetData>
  <mergeCells count="65">
    <mergeCell ref="J1:K1"/>
    <mergeCell ref="A3:C3"/>
    <mergeCell ref="A4:C4"/>
    <mergeCell ref="A6:K6"/>
    <mergeCell ref="M7:S7"/>
    <mergeCell ref="M8:P8"/>
    <mergeCell ref="M9:R9"/>
    <mergeCell ref="M10:S10"/>
    <mergeCell ref="M11:W11"/>
    <mergeCell ref="M14:W14"/>
    <mergeCell ref="A15:B15"/>
    <mergeCell ref="M15:W15"/>
    <mergeCell ref="C16:D16"/>
    <mergeCell ref="H16:I16"/>
    <mergeCell ref="C17:D17"/>
    <mergeCell ref="H17:I17"/>
    <mergeCell ref="C18:D18"/>
    <mergeCell ref="H18:I18"/>
    <mergeCell ref="C19:D19"/>
    <mergeCell ref="H19:I19"/>
    <mergeCell ref="C20:D20"/>
    <mergeCell ref="H20:I20"/>
    <mergeCell ref="C21:D21"/>
    <mergeCell ref="H21:I21"/>
    <mergeCell ref="C23:D23"/>
    <mergeCell ref="E23:G23"/>
    <mergeCell ref="H23:I23"/>
    <mergeCell ref="B25:J25"/>
    <mergeCell ref="A33:B33"/>
    <mergeCell ref="C34:D34"/>
    <mergeCell ref="H34:I34"/>
    <mergeCell ref="C35:D35"/>
    <mergeCell ref="H35:I35"/>
    <mergeCell ref="C36:D36"/>
    <mergeCell ref="H36:I36"/>
    <mergeCell ref="C37:D37"/>
    <mergeCell ref="H37:I37"/>
    <mergeCell ref="C39:D39"/>
    <mergeCell ref="E39:G39"/>
    <mergeCell ref="H39:I39"/>
    <mergeCell ref="C41:D41"/>
    <mergeCell ref="E41:G41"/>
    <mergeCell ref="H41:I41"/>
    <mergeCell ref="B57:C57"/>
    <mergeCell ref="E57:G57"/>
    <mergeCell ref="I57:J57"/>
    <mergeCell ref="B58:C58"/>
    <mergeCell ref="E58:G58"/>
    <mergeCell ref="I58:J58"/>
    <mergeCell ref="B59:C59"/>
    <mergeCell ref="E59:G59"/>
    <mergeCell ref="I59:J59"/>
    <mergeCell ref="B60:C60"/>
    <mergeCell ref="E60:G60"/>
    <mergeCell ref="I60:J60"/>
    <mergeCell ref="B62:G62"/>
    <mergeCell ref="I62:J62"/>
    <mergeCell ref="B63:J63"/>
    <mergeCell ref="A65:D65"/>
    <mergeCell ref="G65:K65"/>
    <mergeCell ref="A68:E68"/>
    <mergeCell ref="G68:K68"/>
    <mergeCell ref="A70:K70"/>
    <mergeCell ref="G66:K67"/>
    <mergeCell ref="A66:E67"/>
  </mergeCells>
  <hyperlinks>
    <hyperlink ref="G66" r:id="rId1" display="info@fp-1.info" tooltip="mailto:info@fp-1.info"/>
  </hyperlinks>
  <printOptions horizontalCentered="1" verticalCentered="1"/>
  <pageMargins left="0.786805555555556" right="0.786805555555556" top="0.393055555555556" bottom="0.393055555555556" header="0.393055555555556" footer="0.393055555555556"/>
  <pageSetup paperSize="9" scale="8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6"/>
  <sheetViews>
    <sheetView workbookViewId="0">
      <selection activeCell="M16" sqref="M16"/>
    </sheetView>
  </sheetViews>
  <sheetFormatPr defaultColWidth="9" defaultRowHeight="13.5"/>
  <cols>
    <col min="1" max="1" width="11" style="1" customWidth="1"/>
    <col min="2" max="6" width="15.625" style="1" customWidth="1"/>
    <col min="7" max="7" width="9" style="1"/>
    <col min="8" max="8" width="10.125" style="1" customWidth="1"/>
    <col min="9" max="9" width="9.75" style="1" customWidth="1"/>
    <col min="10" max="10" width="9" style="2"/>
  </cols>
  <sheetData>
    <row r="1" spans="1:9">
      <c r="A1" s="3" t="s">
        <v>57</v>
      </c>
      <c r="B1" s="3"/>
      <c r="C1" s="3"/>
      <c r="D1" s="3"/>
      <c r="E1" s="3"/>
      <c r="F1" s="3"/>
      <c r="G1" s="3"/>
      <c r="H1" s="3"/>
      <c r="I1" s="3"/>
    </row>
    <row r="2" spans="1:9">
      <c r="A2" s="3"/>
      <c r="B2" s="3"/>
      <c r="C2" s="3"/>
      <c r="D2" s="3"/>
      <c r="E2" s="3"/>
      <c r="F2" s="3"/>
      <c r="G2" s="3"/>
      <c r="H2" s="3"/>
      <c r="I2" s="3"/>
    </row>
    <row r="4" ht="14.25" spans="9:9">
      <c r="I4" s="31" t="s">
        <v>58</v>
      </c>
    </row>
    <row r="5" ht="15" customHeight="1" spans="1:9">
      <c r="A5" s="4" t="s">
        <v>59</v>
      </c>
      <c r="B5" s="5" t="s">
        <v>60</v>
      </c>
      <c r="C5" s="6"/>
      <c r="D5" s="6"/>
      <c r="E5" s="6"/>
      <c r="F5" s="6"/>
      <c r="G5" s="7" t="s">
        <v>61</v>
      </c>
      <c r="H5" s="8"/>
      <c r="I5" s="32" t="s">
        <v>62</v>
      </c>
    </row>
    <row r="6" ht="15" customHeight="1" spans="1:9">
      <c r="A6" s="4"/>
      <c r="B6" s="9" t="s">
        <v>63</v>
      </c>
      <c r="C6" s="9" t="s">
        <v>64</v>
      </c>
      <c r="D6" s="9" t="s">
        <v>65</v>
      </c>
      <c r="E6" s="9" t="s">
        <v>66</v>
      </c>
      <c r="F6" s="10" t="s">
        <v>67</v>
      </c>
      <c r="G6" s="11" t="s">
        <v>68</v>
      </c>
      <c r="H6" s="12"/>
      <c r="I6" s="32"/>
    </row>
    <row r="7" ht="15" customHeight="1" spans="1:9">
      <c r="A7" s="4"/>
      <c r="B7" s="13"/>
      <c r="C7" s="13"/>
      <c r="D7" s="13"/>
      <c r="E7" s="13"/>
      <c r="F7" s="14"/>
      <c r="G7" s="15"/>
      <c r="H7" s="16"/>
      <c r="I7" s="32"/>
    </row>
    <row r="8" ht="15" customHeight="1" spans="1:9">
      <c r="A8" s="4"/>
      <c r="B8" s="17"/>
      <c r="C8" s="17"/>
      <c r="D8" s="17"/>
      <c r="E8" s="17"/>
      <c r="F8" s="18"/>
      <c r="G8" s="19"/>
      <c r="H8" s="20"/>
      <c r="I8" s="33"/>
    </row>
    <row r="9" spans="1:9">
      <c r="A9" s="21" t="s">
        <v>69</v>
      </c>
      <c r="B9" s="22">
        <v>19500</v>
      </c>
      <c r="C9" s="22">
        <v>650</v>
      </c>
      <c r="D9" s="23">
        <v>160</v>
      </c>
      <c r="E9" s="22">
        <v>230</v>
      </c>
      <c r="F9" s="24">
        <v>260</v>
      </c>
      <c r="G9" s="25">
        <v>1000</v>
      </c>
      <c r="H9" s="26"/>
      <c r="I9" s="34" t="s">
        <v>70</v>
      </c>
    </row>
    <row r="10" spans="1:9">
      <c r="A10" s="27" t="s">
        <v>71</v>
      </c>
      <c r="B10" s="22">
        <v>19500</v>
      </c>
      <c r="C10" s="22">
        <v>650</v>
      </c>
      <c r="D10" s="23">
        <v>160</v>
      </c>
      <c r="E10" s="22">
        <v>230</v>
      </c>
      <c r="F10" s="24">
        <v>260</v>
      </c>
      <c r="G10" s="25">
        <v>940</v>
      </c>
      <c r="H10" s="26"/>
      <c r="I10" s="35"/>
    </row>
    <row r="11" spans="1:9">
      <c r="A11" s="27" t="s">
        <v>72</v>
      </c>
      <c r="B11" s="22">
        <v>19200</v>
      </c>
      <c r="C11" s="22">
        <v>640</v>
      </c>
      <c r="D11" s="22">
        <v>160</v>
      </c>
      <c r="E11" s="23">
        <v>220</v>
      </c>
      <c r="F11" s="24">
        <v>260</v>
      </c>
      <c r="G11" s="25">
        <v>1030</v>
      </c>
      <c r="H11" s="26"/>
      <c r="I11" s="35"/>
    </row>
    <row r="12" spans="1:9">
      <c r="A12" s="27" t="s">
        <v>73</v>
      </c>
      <c r="B12" s="22">
        <v>18900</v>
      </c>
      <c r="C12" s="22">
        <v>630</v>
      </c>
      <c r="D12" s="23">
        <v>160</v>
      </c>
      <c r="E12" s="23">
        <v>220</v>
      </c>
      <c r="F12" s="28">
        <v>260</v>
      </c>
      <c r="G12" s="25">
        <v>1380</v>
      </c>
      <c r="H12" s="26"/>
      <c r="I12" s="35"/>
    </row>
    <row r="13" spans="1:9">
      <c r="A13" s="27" t="s">
        <v>74</v>
      </c>
      <c r="B13" s="22">
        <v>19200</v>
      </c>
      <c r="C13" s="22">
        <v>580</v>
      </c>
      <c r="D13" s="22">
        <v>150</v>
      </c>
      <c r="E13" s="23">
        <v>200</v>
      </c>
      <c r="F13" s="24">
        <v>230</v>
      </c>
      <c r="G13" s="25">
        <v>1010</v>
      </c>
      <c r="H13" s="26"/>
      <c r="I13" s="35"/>
    </row>
    <row r="14" spans="1:9">
      <c r="A14" s="27" t="s">
        <v>75</v>
      </c>
      <c r="B14" s="22">
        <v>20100</v>
      </c>
      <c r="C14" s="22">
        <v>670</v>
      </c>
      <c r="D14" s="23">
        <v>160</v>
      </c>
      <c r="E14" s="23">
        <v>230</v>
      </c>
      <c r="F14" s="28">
        <v>280</v>
      </c>
      <c r="G14" s="25">
        <v>1180</v>
      </c>
      <c r="H14" s="26"/>
      <c r="I14" s="35"/>
    </row>
    <row r="15" spans="1:9">
      <c r="A15" s="27" t="s">
        <v>76</v>
      </c>
      <c r="B15" s="22">
        <v>19500</v>
      </c>
      <c r="C15" s="22">
        <v>650</v>
      </c>
      <c r="D15" s="23">
        <v>160</v>
      </c>
      <c r="E15" s="23">
        <v>230</v>
      </c>
      <c r="F15" s="24">
        <v>260</v>
      </c>
      <c r="G15" s="25">
        <v>1070</v>
      </c>
      <c r="H15" s="26"/>
      <c r="I15" s="35"/>
    </row>
    <row r="16" spans="1:9">
      <c r="A16" s="27" t="s">
        <v>77</v>
      </c>
      <c r="B16" s="22">
        <v>19500</v>
      </c>
      <c r="C16" s="22">
        <v>650</v>
      </c>
      <c r="D16" s="23">
        <v>160</v>
      </c>
      <c r="E16" s="23">
        <v>230</v>
      </c>
      <c r="F16" s="24">
        <v>260</v>
      </c>
      <c r="G16" s="25">
        <v>1270</v>
      </c>
      <c r="H16" s="26"/>
      <c r="I16" s="35"/>
    </row>
    <row r="17" spans="1:9">
      <c r="A17" s="27" t="s">
        <v>78</v>
      </c>
      <c r="B17" s="23">
        <v>19500</v>
      </c>
      <c r="C17" s="22">
        <v>650</v>
      </c>
      <c r="D17" s="23">
        <v>160</v>
      </c>
      <c r="E17" s="23">
        <v>230</v>
      </c>
      <c r="F17" s="24">
        <v>260</v>
      </c>
      <c r="G17" s="25">
        <v>1310</v>
      </c>
      <c r="H17" s="26"/>
      <c r="I17" s="35"/>
    </row>
    <row r="18" spans="1:9">
      <c r="A18" s="27" t="s">
        <v>79</v>
      </c>
      <c r="B18" s="22">
        <v>19200</v>
      </c>
      <c r="C18" s="22">
        <v>640</v>
      </c>
      <c r="D18" s="23">
        <v>160</v>
      </c>
      <c r="E18" s="23">
        <v>220</v>
      </c>
      <c r="F18" s="24">
        <v>260</v>
      </c>
      <c r="G18" s="25">
        <v>1170</v>
      </c>
      <c r="H18" s="26"/>
      <c r="I18" s="35"/>
    </row>
    <row r="19" spans="1:9">
      <c r="A19" s="27" t="s">
        <v>80</v>
      </c>
      <c r="B19" s="22">
        <v>18300</v>
      </c>
      <c r="C19" s="22">
        <v>660</v>
      </c>
      <c r="D19" s="23">
        <v>160</v>
      </c>
      <c r="E19" s="23">
        <v>230</v>
      </c>
      <c r="F19" s="28">
        <v>270</v>
      </c>
      <c r="G19" s="25">
        <v>1750</v>
      </c>
      <c r="H19" s="26"/>
      <c r="I19" s="35"/>
    </row>
    <row r="20" spans="1:9">
      <c r="A20" s="27" t="s">
        <v>81</v>
      </c>
      <c r="B20" s="22">
        <v>19800</v>
      </c>
      <c r="C20" s="22">
        <v>650</v>
      </c>
      <c r="D20" s="23">
        <v>160</v>
      </c>
      <c r="E20" s="23">
        <v>230</v>
      </c>
      <c r="F20" s="28">
        <v>260</v>
      </c>
      <c r="G20" s="25">
        <v>1700</v>
      </c>
      <c r="H20" s="26"/>
      <c r="I20" s="35"/>
    </row>
    <row r="21" spans="1:9">
      <c r="A21" s="27" t="s">
        <v>82</v>
      </c>
      <c r="B21" s="22">
        <v>20100</v>
      </c>
      <c r="C21" s="22">
        <v>670</v>
      </c>
      <c r="D21" s="23">
        <v>160</v>
      </c>
      <c r="E21" s="23">
        <v>230</v>
      </c>
      <c r="F21" s="24">
        <v>280</v>
      </c>
      <c r="G21" s="25">
        <v>2590</v>
      </c>
      <c r="H21" s="26"/>
      <c r="I21" s="35"/>
    </row>
    <row r="22" spans="1:9">
      <c r="A22" s="27" t="s">
        <v>83</v>
      </c>
      <c r="B22" s="22">
        <v>20100</v>
      </c>
      <c r="C22" s="22">
        <v>670</v>
      </c>
      <c r="D22" s="23">
        <v>160</v>
      </c>
      <c r="E22" s="23">
        <v>230</v>
      </c>
      <c r="F22" s="28">
        <v>280</v>
      </c>
      <c r="G22" s="25">
        <v>2070</v>
      </c>
      <c r="H22" s="26"/>
      <c r="I22" s="35"/>
    </row>
    <row r="23" spans="1:9">
      <c r="A23" s="27" t="s">
        <v>84</v>
      </c>
      <c r="B23" s="22">
        <v>19800</v>
      </c>
      <c r="C23" s="22">
        <v>660</v>
      </c>
      <c r="D23" s="23">
        <v>160</v>
      </c>
      <c r="E23" s="23">
        <v>230</v>
      </c>
      <c r="F23" s="28">
        <v>270</v>
      </c>
      <c r="G23" s="25">
        <v>1280</v>
      </c>
      <c r="H23" s="26"/>
      <c r="I23" s="35"/>
    </row>
    <row r="24" spans="1:9">
      <c r="A24" s="27" t="s">
        <v>85</v>
      </c>
      <c r="B24" s="22">
        <v>19800</v>
      </c>
      <c r="C24" s="22">
        <v>660</v>
      </c>
      <c r="D24" s="23">
        <v>160</v>
      </c>
      <c r="E24" s="23">
        <v>230</v>
      </c>
      <c r="F24" s="24">
        <v>270</v>
      </c>
      <c r="G24" s="25">
        <v>1200</v>
      </c>
      <c r="H24" s="26"/>
      <c r="I24" s="35"/>
    </row>
    <row r="25" spans="1:9">
      <c r="A25" s="27" t="s">
        <v>86</v>
      </c>
      <c r="B25" s="22">
        <v>20400</v>
      </c>
      <c r="C25" s="22">
        <v>680</v>
      </c>
      <c r="D25" s="23">
        <v>170</v>
      </c>
      <c r="E25" s="23">
        <v>230</v>
      </c>
      <c r="F25" s="28">
        <v>280</v>
      </c>
      <c r="G25" s="25">
        <v>1250</v>
      </c>
      <c r="H25" s="26"/>
      <c r="I25" s="35"/>
    </row>
    <row r="26" spans="1:9">
      <c r="A26" s="27" t="s">
        <v>87</v>
      </c>
      <c r="B26" s="22">
        <v>20400</v>
      </c>
      <c r="C26" s="22">
        <v>680</v>
      </c>
      <c r="D26" s="23">
        <v>170</v>
      </c>
      <c r="E26" s="23">
        <v>230</v>
      </c>
      <c r="F26" s="28">
        <v>280</v>
      </c>
      <c r="G26" s="25">
        <v>1160</v>
      </c>
      <c r="H26" s="26"/>
      <c r="I26" s="35"/>
    </row>
    <row r="27" spans="1:9">
      <c r="A27" s="27" t="s">
        <v>88</v>
      </c>
      <c r="B27" s="22">
        <v>19500</v>
      </c>
      <c r="C27" s="22">
        <v>650</v>
      </c>
      <c r="D27" s="23">
        <v>160</v>
      </c>
      <c r="E27" s="23">
        <v>230</v>
      </c>
      <c r="F27" s="28">
        <v>260</v>
      </c>
      <c r="G27" s="25">
        <v>1230</v>
      </c>
      <c r="H27" s="26"/>
      <c r="I27" s="35"/>
    </row>
    <row r="28" spans="1:9">
      <c r="A28" s="27" t="s">
        <v>89</v>
      </c>
      <c r="B28" s="22">
        <v>18600</v>
      </c>
      <c r="C28" s="22">
        <v>620</v>
      </c>
      <c r="D28" s="23">
        <v>160</v>
      </c>
      <c r="E28" s="23">
        <v>220</v>
      </c>
      <c r="F28" s="28">
        <v>240</v>
      </c>
      <c r="G28" s="25">
        <v>1150</v>
      </c>
      <c r="H28" s="26"/>
      <c r="I28" s="35"/>
    </row>
    <row r="29" spans="1:9">
      <c r="A29" s="27" t="s">
        <v>90</v>
      </c>
      <c r="B29" s="22">
        <v>19500</v>
      </c>
      <c r="C29" s="22">
        <v>640</v>
      </c>
      <c r="D29" s="23">
        <v>160</v>
      </c>
      <c r="E29" s="23">
        <v>220</v>
      </c>
      <c r="F29" s="24">
        <v>260</v>
      </c>
      <c r="G29" s="25">
        <v>1180</v>
      </c>
      <c r="H29" s="26"/>
      <c r="I29" s="35"/>
    </row>
    <row r="30" spans="1:9">
      <c r="A30" s="27" t="s">
        <v>91</v>
      </c>
      <c r="B30" s="22">
        <v>19500</v>
      </c>
      <c r="C30" s="22">
        <v>650</v>
      </c>
      <c r="D30" s="23">
        <v>160</v>
      </c>
      <c r="E30" s="23">
        <v>230</v>
      </c>
      <c r="F30" s="28">
        <v>260</v>
      </c>
      <c r="G30" s="25">
        <v>1410</v>
      </c>
      <c r="H30" s="26"/>
      <c r="I30" s="36" t="s">
        <v>92</v>
      </c>
    </row>
    <row r="31" spans="1:9">
      <c r="A31" s="27" t="s">
        <v>93</v>
      </c>
      <c r="B31" s="22">
        <v>19500</v>
      </c>
      <c r="C31" s="22">
        <v>650</v>
      </c>
      <c r="D31" s="23">
        <v>160</v>
      </c>
      <c r="E31" s="23">
        <v>230</v>
      </c>
      <c r="F31" s="28">
        <v>260</v>
      </c>
      <c r="G31" s="25">
        <v>1470</v>
      </c>
      <c r="H31" s="26"/>
      <c r="I31" s="36" t="s">
        <v>94</v>
      </c>
    </row>
    <row r="32" spans="1:9">
      <c r="A32" s="27" t="s">
        <v>95</v>
      </c>
      <c r="B32" s="22">
        <v>19500</v>
      </c>
      <c r="C32" s="22">
        <v>650</v>
      </c>
      <c r="D32" s="23">
        <v>160</v>
      </c>
      <c r="E32" s="23">
        <v>230</v>
      </c>
      <c r="F32" s="24">
        <v>260</v>
      </c>
      <c r="G32" s="25">
        <v>1200</v>
      </c>
      <c r="H32" s="26"/>
      <c r="I32" s="36"/>
    </row>
    <row r="33" spans="1:9">
      <c r="A33" s="27" t="s">
        <v>96</v>
      </c>
      <c r="B33" s="22">
        <v>19500</v>
      </c>
      <c r="C33" s="22">
        <v>650</v>
      </c>
      <c r="D33" s="23">
        <v>160</v>
      </c>
      <c r="E33" s="23">
        <v>230</v>
      </c>
      <c r="F33" s="28">
        <v>260</v>
      </c>
      <c r="G33" s="25">
        <v>1360</v>
      </c>
      <c r="H33" s="26"/>
      <c r="I33" s="36"/>
    </row>
    <row r="34" spans="1:9">
      <c r="A34" s="27" t="s">
        <v>97</v>
      </c>
      <c r="B34" s="22">
        <v>19800</v>
      </c>
      <c r="C34" s="22">
        <v>660</v>
      </c>
      <c r="D34" s="23">
        <v>160</v>
      </c>
      <c r="E34" s="23">
        <v>230</v>
      </c>
      <c r="F34" s="28">
        <v>270</v>
      </c>
      <c r="G34" s="25">
        <v>1670</v>
      </c>
      <c r="H34" s="26"/>
      <c r="I34" s="36"/>
    </row>
    <row r="35" spans="1:9">
      <c r="A35" s="27" t="s">
        <v>98</v>
      </c>
      <c r="B35" s="22">
        <v>19500</v>
      </c>
      <c r="C35" s="22">
        <v>650</v>
      </c>
      <c r="D35" s="23">
        <v>160</v>
      </c>
      <c r="E35" s="23">
        <v>230</v>
      </c>
      <c r="F35" s="28">
        <v>260</v>
      </c>
      <c r="G35" s="25">
        <v>1620</v>
      </c>
      <c r="H35" s="26"/>
      <c r="I35" s="35"/>
    </row>
    <row r="36" spans="1:9">
      <c r="A36" s="27" t="s">
        <v>99</v>
      </c>
      <c r="B36" s="22">
        <v>19800</v>
      </c>
      <c r="C36" s="22">
        <v>660</v>
      </c>
      <c r="D36" s="23">
        <v>160</v>
      </c>
      <c r="E36" s="23">
        <v>230</v>
      </c>
      <c r="F36" s="28">
        <v>270</v>
      </c>
      <c r="G36" s="25">
        <v>1460</v>
      </c>
      <c r="H36" s="26"/>
      <c r="I36" s="35"/>
    </row>
    <row r="37" spans="1:9">
      <c r="A37" s="27" t="s">
        <v>100</v>
      </c>
      <c r="B37" s="22">
        <v>18600</v>
      </c>
      <c r="C37" s="22">
        <v>620</v>
      </c>
      <c r="D37" s="23">
        <v>160</v>
      </c>
      <c r="E37" s="23">
        <v>220</v>
      </c>
      <c r="F37" s="28">
        <v>240</v>
      </c>
      <c r="G37" s="25">
        <v>1170</v>
      </c>
      <c r="H37" s="26"/>
      <c r="I37" s="35"/>
    </row>
    <row r="38" spans="1:9">
      <c r="A38" s="27" t="s">
        <v>101</v>
      </c>
      <c r="B38" s="22">
        <v>19800</v>
      </c>
      <c r="C38" s="22">
        <v>660</v>
      </c>
      <c r="D38" s="23">
        <v>160</v>
      </c>
      <c r="E38" s="23">
        <v>230</v>
      </c>
      <c r="F38" s="28">
        <v>270</v>
      </c>
      <c r="G38" s="25">
        <v>1080</v>
      </c>
      <c r="H38" s="26"/>
      <c r="I38" s="35"/>
    </row>
    <row r="39" spans="1:9">
      <c r="A39" s="27" t="s">
        <v>102</v>
      </c>
      <c r="B39" s="22">
        <v>20100</v>
      </c>
      <c r="C39" s="22">
        <v>670</v>
      </c>
      <c r="D39" s="23">
        <v>160</v>
      </c>
      <c r="E39" s="23">
        <v>230</v>
      </c>
      <c r="F39" s="28">
        <v>280</v>
      </c>
      <c r="G39" s="25">
        <v>1110</v>
      </c>
      <c r="H39" s="26"/>
      <c r="I39" s="35"/>
    </row>
    <row r="40" spans="1:9">
      <c r="A40" s="27" t="s">
        <v>103</v>
      </c>
      <c r="B40" s="22">
        <v>20100</v>
      </c>
      <c r="C40" s="22">
        <v>670</v>
      </c>
      <c r="D40" s="23">
        <v>160</v>
      </c>
      <c r="E40" s="23">
        <v>230</v>
      </c>
      <c r="F40" s="28">
        <v>280</v>
      </c>
      <c r="G40" s="25">
        <v>1030</v>
      </c>
      <c r="H40" s="26"/>
      <c r="I40" s="35"/>
    </row>
    <row r="41" spans="1:9">
      <c r="A41" s="27" t="s">
        <v>104</v>
      </c>
      <c r="B41" s="22">
        <v>19500</v>
      </c>
      <c r="C41" s="22">
        <v>650</v>
      </c>
      <c r="D41" s="23">
        <v>160</v>
      </c>
      <c r="E41" s="23">
        <v>230</v>
      </c>
      <c r="F41" s="24">
        <v>260</v>
      </c>
      <c r="G41" s="25">
        <v>1270</v>
      </c>
      <c r="H41" s="26"/>
      <c r="I41" s="35"/>
    </row>
    <row r="42" spans="1:9">
      <c r="A42" s="27" t="s">
        <v>105</v>
      </c>
      <c r="B42" s="22">
        <v>20100</v>
      </c>
      <c r="C42" s="22">
        <v>670</v>
      </c>
      <c r="D42" s="23">
        <v>160</v>
      </c>
      <c r="E42" s="23">
        <v>230</v>
      </c>
      <c r="F42" s="28">
        <v>280</v>
      </c>
      <c r="G42" s="25">
        <v>1320</v>
      </c>
      <c r="H42" s="26"/>
      <c r="I42" s="35"/>
    </row>
    <row r="43" spans="1:9">
      <c r="A43" s="27" t="s">
        <v>106</v>
      </c>
      <c r="B43" s="22">
        <v>19800</v>
      </c>
      <c r="C43" s="22">
        <v>660</v>
      </c>
      <c r="D43" s="23">
        <v>160</v>
      </c>
      <c r="E43" s="23">
        <v>230</v>
      </c>
      <c r="F43" s="28">
        <v>270</v>
      </c>
      <c r="G43" s="25">
        <v>1040</v>
      </c>
      <c r="H43" s="26"/>
      <c r="I43" s="35"/>
    </row>
    <row r="44" spans="1:9">
      <c r="A44" s="27" t="s">
        <v>107</v>
      </c>
      <c r="B44" s="22">
        <v>19800</v>
      </c>
      <c r="C44" s="22">
        <v>660</v>
      </c>
      <c r="D44" s="23">
        <v>160</v>
      </c>
      <c r="E44" s="23">
        <v>230</v>
      </c>
      <c r="F44" s="24">
        <v>270</v>
      </c>
      <c r="G44" s="25">
        <v>1100</v>
      </c>
      <c r="H44" s="26"/>
      <c r="I44" s="35"/>
    </row>
    <row r="45" spans="1:9">
      <c r="A45" s="27" t="s">
        <v>108</v>
      </c>
      <c r="B45" s="22">
        <v>19200</v>
      </c>
      <c r="C45" s="22">
        <v>640</v>
      </c>
      <c r="D45" s="23">
        <v>160</v>
      </c>
      <c r="E45" s="23">
        <v>220</v>
      </c>
      <c r="F45" s="24">
        <v>260</v>
      </c>
      <c r="G45" s="25">
        <v>1130</v>
      </c>
      <c r="H45" s="26"/>
      <c r="I45" s="35"/>
    </row>
    <row r="46" spans="1:9">
      <c r="A46" s="27" t="s">
        <v>109</v>
      </c>
      <c r="B46" s="22">
        <v>19500</v>
      </c>
      <c r="C46" s="22">
        <v>650</v>
      </c>
      <c r="D46" s="23">
        <v>160</v>
      </c>
      <c r="E46" s="23">
        <v>230</v>
      </c>
      <c r="F46" s="24">
        <v>260</v>
      </c>
      <c r="G46" s="25">
        <v>1080</v>
      </c>
      <c r="H46" s="26"/>
      <c r="I46" s="35"/>
    </row>
    <row r="47" spans="1:9">
      <c r="A47" s="27" t="s">
        <v>110</v>
      </c>
      <c r="B47" s="22">
        <v>20100</v>
      </c>
      <c r="C47" s="22">
        <v>670</v>
      </c>
      <c r="D47" s="23">
        <v>160</v>
      </c>
      <c r="E47" s="23">
        <v>230</v>
      </c>
      <c r="F47" s="28">
        <v>280</v>
      </c>
      <c r="G47" s="25">
        <v>1050</v>
      </c>
      <c r="H47" s="26"/>
      <c r="I47" s="35"/>
    </row>
    <row r="48" spans="1:9">
      <c r="A48" s="27" t="s">
        <v>111</v>
      </c>
      <c r="B48" s="22">
        <v>18900</v>
      </c>
      <c r="C48" s="22">
        <v>630</v>
      </c>
      <c r="D48" s="23">
        <v>160</v>
      </c>
      <c r="E48" s="23">
        <v>220</v>
      </c>
      <c r="F48" s="24">
        <v>250</v>
      </c>
      <c r="G48" s="25">
        <v>1310</v>
      </c>
      <c r="H48" s="26"/>
      <c r="I48" s="35"/>
    </row>
    <row r="49" spans="1:9">
      <c r="A49" s="27" t="s">
        <v>112</v>
      </c>
      <c r="B49" s="22">
        <v>18900</v>
      </c>
      <c r="C49" s="22">
        <v>630</v>
      </c>
      <c r="D49" s="23">
        <v>160</v>
      </c>
      <c r="E49" s="23">
        <v>220</v>
      </c>
      <c r="F49" s="24">
        <v>250</v>
      </c>
      <c r="G49" s="25">
        <v>1080</v>
      </c>
      <c r="H49" s="26"/>
      <c r="I49" s="35"/>
    </row>
    <row r="50" spans="1:9">
      <c r="A50" s="27" t="s">
        <v>113</v>
      </c>
      <c r="B50" s="22">
        <v>19500</v>
      </c>
      <c r="C50" s="22">
        <v>650</v>
      </c>
      <c r="D50" s="23">
        <v>160</v>
      </c>
      <c r="E50" s="23">
        <v>230</v>
      </c>
      <c r="F50" s="28">
        <v>260</v>
      </c>
      <c r="G50" s="25">
        <v>1070</v>
      </c>
      <c r="H50" s="26"/>
      <c r="I50" s="35"/>
    </row>
    <row r="51" spans="1:9">
      <c r="A51" s="27" t="s">
        <v>114</v>
      </c>
      <c r="B51" s="22">
        <v>19800</v>
      </c>
      <c r="C51" s="22">
        <v>660</v>
      </c>
      <c r="D51" s="23">
        <v>160</v>
      </c>
      <c r="E51" s="23">
        <v>230</v>
      </c>
      <c r="F51" s="24">
        <v>270</v>
      </c>
      <c r="G51" s="25">
        <v>1120</v>
      </c>
      <c r="H51" s="26"/>
      <c r="I51" s="35"/>
    </row>
    <row r="52" spans="1:9">
      <c r="A52" s="27" t="s">
        <v>115</v>
      </c>
      <c r="B52" s="22">
        <v>19500</v>
      </c>
      <c r="C52" s="22">
        <v>650</v>
      </c>
      <c r="D52" s="23">
        <v>160</v>
      </c>
      <c r="E52" s="23">
        <v>230</v>
      </c>
      <c r="F52" s="24">
        <v>260</v>
      </c>
      <c r="G52" s="25">
        <v>1080</v>
      </c>
      <c r="H52" s="26"/>
      <c r="I52" s="35"/>
    </row>
    <row r="53" spans="1:9">
      <c r="A53" s="27" t="s">
        <v>116</v>
      </c>
      <c r="B53" s="22">
        <v>19200</v>
      </c>
      <c r="C53" s="22">
        <v>640</v>
      </c>
      <c r="D53" s="23">
        <v>160</v>
      </c>
      <c r="E53" s="23">
        <v>220</v>
      </c>
      <c r="F53" s="24">
        <v>260</v>
      </c>
      <c r="G53" s="25">
        <v>1030</v>
      </c>
      <c r="H53" s="26"/>
      <c r="I53" s="35"/>
    </row>
    <row r="54" spans="1:9">
      <c r="A54" s="27" t="s">
        <v>117</v>
      </c>
      <c r="B54" s="22">
        <v>19500</v>
      </c>
      <c r="C54" s="22">
        <v>650</v>
      </c>
      <c r="D54" s="23">
        <v>160</v>
      </c>
      <c r="E54" s="23">
        <v>230</v>
      </c>
      <c r="F54" s="28">
        <v>260</v>
      </c>
      <c r="G54" s="25">
        <v>1040</v>
      </c>
      <c r="H54" s="26"/>
      <c r="I54" s="35"/>
    </row>
    <row r="55" ht="14.25" spans="1:9">
      <c r="A55" s="27" t="s">
        <v>118</v>
      </c>
      <c r="B55" s="22">
        <v>20100</v>
      </c>
      <c r="C55" s="22">
        <v>670</v>
      </c>
      <c r="D55" s="23">
        <v>160</v>
      </c>
      <c r="E55" s="23">
        <v>230</v>
      </c>
      <c r="F55" s="28">
        <v>280</v>
      </c>
      <c r="G55" s="29">
        <v>1110</v>
      </c>
      <c r="H55" s="30"/>
      <c r="I55" s="37"/>
    </row>
    <row r="56" ht="14.25"/>
  </sheetData>
  <mergeCells count="59">
    <mergeCell ref="B5:F5"/>
    <mergeCell ref="G5:H5"/>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8"/>
    <mergeCell ref="B6:B8"/>
    <mergeCell ref="C6:C8"/>
    <mergeCell ref="D6:D8"/>
    <mergeCell ref="E6:E8"/>
    <mergeCell ref="F6:F8"/>
    <mergeCell ref="I5:I8"/>
    <mergeCell ref="I31:I34"/>
    <mergeCell ref="A1:I2"/>
    <mergeCell ref="G6:H8"/>
  </mergeCells>
  <printOptions horizontalCentered="1" verticalCentered="1"/>
  <pageMargins left="0.314583333333333" right="0.314583333333333" top="0.354166666666667" bottom="0.354166666666667" header="0.314583333333333" footer="0.314583333333333"/>
  <pageSetup paperSize="9" orientation="portrait"/>
  <headerFooter/>
</worksheet>
</file>

<file path=docProps/app.xml><?xml version="1.0" encoding="utf-8"?>
<Properties xmlns="http://schemas.openxmlformats.org/officeDocument/2006/extended-properties" xmlns:vt="http://schemas.openxmlformats.org/officeDocument/2006/docPropsVTypes">
  <Manager>株式会社 プロフィット</Manager>
  <Application>Microsoft Excel</Application>
  <HeadingPairs>
    <vt:vector size="2" baseType="variant">
      <vt:variant>
        <vt:lpstr>工作表</vt:lpstr>
      </vt:variant>
      <vt:variant>
        <vt:i4>2</vt:i4>
      </vt:variant>
    </vt:vector>
  </HeadingPairs>
  <TitlesOfParts>
    <vt:vector size="2" baseType="lpstr">
      <vt:lpstr>役員住宅家賃計算書</vt:lpstr>
      <vt:lpstr>★現物給与の価格表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役員社宅家賃計算書</dc:title>
  <dc:creator>株式会社おまかせホットライン</dc:creator>
  <cp:keywords>役員の社宅について、徴収すべき受取家賃について、税務上一定の金額以上でなければ、現物報酬となります。適正な家賃の計算をするための書式です。</cp:keywords>
  <cp:lastModifiedBy>masahiro tanaka</cp:lastModifiedBy>
  <dcterms:created xsi:type="dcterms:W3CDTF">1998-01-20T13:30:00Z</dcterms:created>
  <cp:lastPrinted>2018-01-12T03:18:00Z</cp:lastPrinted>
  <dcterms:modified xsi:type="dcterms:W3CDTF">2018-03-13T05:31:02Z</dcterms:modified>
  <cp:category>税務監査（法人税）</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